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TOSHIBA EXT\Resources for the website\PE resources - 11.05.20\"/>
    </mc:Choice>
  </mc:AlternateContent>
  <bookViews>
    <workbookView xWindow="0" yWindow="0" windowWidth="20490" windowHeight="8550"/>
  </bookViews>
  <sheets>
    <sheet name="Group1" sheetId="1" r:id="rId1"/>
    <sheet name="Group2" sheetId="5" r:id="rId2"/>
    <sheet name="Group3" sheetId="6" r:id="rId3"/>
    <sheet name="Result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" i="2" l="1"/>
  <c r="I4" i="2"/>
  <c r="D4" i="2"/>
  <c r="M18" i="2"/>
  <c r="M17" i="2"/>
  <c r="M16" i="2"/>
  <c r="M15" i="2"/>
  <c r="M14" i="2"/>
  <c r="M13" i="2"/>
  <c r="M12" i="2"/>
  <c r="M11" i="2"/>
  <c r="M10" i="2"/>
  <c r="M9" i="2"/>
  <c r="N6" i="2"/>
  <c r="N3" i="2"/>
  <c r="N2" i="2"/>
  <c r="A105" i="6"/>
  <c r="F104" i="6"/>
  <c r="F105" i="6" s="1"/>
  <c r="A103" i="6"/>
  <c r="G102" i="6"/>
  <c r="G103" i="6" s="1"/>
  <c r="F102" i="6"/>
  <c r="F103" i="6" s="1"/>
  <c r="E102" i="6"/>
  <c r="E103" i="6" s="1"/>
  <c r="C102" i="6"/>
  <c r="E104" i="6" s="1"/>
  <c r="E105" i="6" s="1"/>
  <c r="A95" i="6"/>
  <c r="E94" i="6"/>
  <c r="E95" i="6" s="1"/>
  <c r="A93" i="6"/>
  <c r="G92" i="6"/>
  <c r="G93" i="6" s="1"/>
  <c r="F92" i="6"/>
  <c r="F93" i="6" s="1"/>
  <c r="E92" i="6"/>
  <c r="E93" i="6" s="1"/>
  <c r="C92" i="6"/>
  <c r="G94" i="6" s="1"/>
  <c r="G95" i="6" s="1"/>
  <c r="A85" i="6"/>
  <c r="A83" i="6"/>
  <c r="G82" i="6"/>
  <c r="G83" i="6" s="1"/>
  <c r="F82" i="6"/>
  <c r="F84" i="6" s="1"/>
  <c r="F85" i="6" s="1"/>
  <c r="E82" i="6"/>
  <c r="E84" i="6" s="1"/>
  <c r="E85" i="6" s="1"/>
  <c r="C82" i="6"/>
  <c r="G84" i="6" s="1"/>
  <c r="G85" i="6" s="1"/>
  <c r="A75" i="6"/>
  <c r="A73" i="6"/>
  <c r="G72" i="6"/>
  <c r="G73" i="6" s="1"/>
  <c r="F72" i="6"/>
  <c r="F73" i="6" s="1"/>
  <c r="E72" i="6"/>
  <c r="E73" i="6" s="1"/>
  <c r="C72" i="6"/>
  <c r="F74" i="6" s="1"/>
  <c r="F75" i="6" s="1"/>
  <c r="A65" i="6"/>
  <c r="F64" i="6"/>
  <c r="F65" i="6" s="1"/>
  <c r="A63" i="6"/>
  <c r="G62" i="6"/>
  <c r="G63" i="6" s="1"/>
  <c r="F62" i="6"/>
  <c r="F63" i="6" s="1"/>
  <c r="E62" i="6"/>
  <c r="E63" i="6" s="1"/>
  <c r="H63" i="6" s="1"/>
  <c r="C62" i="6"/>
  <c r="E64" i="6" s="1"/>
  <c r="E65" i="6" s="1"/>
  <c r="A55" i="6"/>
  <c r="E54" i="6"/>
  <c r="E55" i="6" s="1"/>
  <c r="A53" i="6"/>
  <c r="G52" i="6"/>
  <c r="G53" i="6" s="1"/>
  <c r="F52" i="6"/>
  <c r="F54" i="6" s="1"/>
  <c r="F55" i="6" s="1"/>
  <c r="E52" i="6"/>
  <c r="E53" i="6" s="1"/>
  <c r="C52" i="6"/>
  <c r="G54" i="6" s="1"/>
  <c r="G55" i="6" s="1"/>
  <c r="A45" i="6"/>
  <c r="A43" i="6"/>
  <c r="G42" i="6"/>
  <c r="G43" i="6" s="1"/>
  <c r="F42" i="6"/>
  <c r="F43" i="6" s="1"/>
  <c r="E42" i="6"/>
  <c r="E44" i="6" s="1"/>
  <c r="E45" i="6" s="1"/>
  <c r="C42" i="6"/>
  <c r="G44" i="6" s="1"/>
  <c r="G45" i="6" s="1"/>
  <c r="A35" i="6"/>
  <c r="A33" i="6"/>
  <c r="G32" i="6"/>
  <c r="G33" i="6" s="1"/>
  <c r="F32" i="6"/>
  <c r="F33" i="6" s="1"/>
  <c r="E32" i="6"/>
  <c r="E33" i="6" s="1"/>
  <c r="C32" i="6"/>
  <c r="F34" i="6" s="1"/>
  <c r="F35" i="6" s="1"/>
  <c r="A25" i="6"/>
  <c r="F24" i="6"/>
  <c r="F25" i="6" s="1"/>
  <c r="A23" i="6"/>
  <c r="G22" i="6"/>
  <c r="G23" i="6" s="1"/>
  <c r="F22" i="6"/>
  <c r="F23" i="6" s="1"/>
  <c r="E22" i="6"/>
  <c r="E23" i="6" s="1"/>
  <c r="C22" i="6"/>
  <c r="E24" i="6" s="1"/>
  <c r="E25" i="6" s="1"/>
  <c r="A15" i="6"/>
  <c r="A13" i="6"/>
  <c r="G12" i="6"/>
  <c r="G13" i="6" s="1"/>
  <c r="F12" i="6"/>
  <c r="F13" i="6" s="1"/>
  <c r="E12" i="6"/>
  <c r="E13" i="6" s="1"/>
  <c r="C12" i="6"/>
  <c r="G14" i="6" s="1"/>
  <c r="G15" i="6" s="1"/>
  <c r="I6" i="2"/>
  <c r="I5" i="2"/>
  <c r="I3" i="2"/>
  <c r="I2" i="2"/>
  <c r="A105" i="5"/>
  <c r="E104" i="5"/>
  <c r="E105" i="5" s="1"/>
  <c r="A103" i="5"/>
  <c r="G102" i="5"/>
  <c r="G103" i="5" s="1"/>
  <c r="F102" i="5"/>
  <c r="F103" i="5" s="1"/>
  <c r="E102" i="5"/>
  <c r="E103" i="5" s="1"/>
  <c r="C102" i="5"/>
  <c r="G104" i="5" s="1"/>
  <c r="G105" i="5" s="1"/>
  <c r="A95" i="5"/>
  <c r="A93" i="5"/>
  <c r="G92" i="5"/>
  <c r="G93" i="5" s="1"/>
  <c r="F92" i="5"/>
  <c r="F93" i="5" s="1"/>
  <c r="E92" i="5"/>
  <c r="E94" i="5" s="1"/>
  <c r="E95" i="5" s="1"/>
  <c r="C92" i="5"/>
  <c r="G94" i="5" s="1"/>
  <c r="G95" i="5" s="1"/>
  <c r="A85" i="5"/>
  <c r="A83" i="5"/>
  <c r="G82" i="5"/>
  <c r="G83" i="5" s="1"/>
  <c r="F82" i="5"/>
  <c r="F83" i="5" s="1"/>
  <c r="E82" i="5"/>
  <c r="E83" i="5" s="1"/>
  <c r="C82" i="5"/>
  <c r="F84" i="5" s="1"/>
  <c r="F85" i="5" s="1"/>
  <c r="A75" i="5"/>
  <c r="F74" i="5"/>
  <c r="F75" i="5" s="1"/>
  <c r="A73" i="5"/>
  <c r="G72" i="5"/>
  <c r="G73" i="5" s="1"/>
  <c r="F72" i="5"/>
  <c r="F73" i="5" s="1"/>
  <c r="E72" i="5"/>
  <c r="E73" i="5" s="1"/>
  <c r="C72" i="5"/>
  <c r="E74" i="5" s="1"/>
  <c r="E75" i="5" s="1"/>
  <c r="A65" i="5"/>
  <c r="E64" i="5"/>
  <c r="E65" i="5" s="1"/>
  <c r="A63" i="5"/>
  <c r="G62" i="5"/>
  <c r="G63" i="5" s="1"/>
  <c r="F62" i="5"/>
  <c r="F64" i="5" s="1"/>
  <c r="F65" i="5" s="1"/>
  <c r="E62" i="5"/>
  <c r="E63" i="5" s="1"/>
  <c r="C62" i="5"/>
  <c r="G64" i="5" s="1"/>
  <c r="G65" i="5" s="1"/>
  <c r="A55" i="5"/>
  <c r="A53" i="5"/>
  <c r="G52" i="5"/>
  <c r="G53" i="5" s="1"/>
  <c r="F52" i="5"/>
  <c r="F54" i="5" s="1"/>
  <c r="F55" i="5" s="1"/>
  <c r="E52" i="5"/>
  <c r="E54" i="5" s="1"/>
  <c r="E55" i="5" s="1"/>
  <c r="C52" i="5"/>
  <c r="G54" i="5" s="1"/>
  <c r="G55" i="5" s="1"/>
  <c r="A45" i="5"/>
  <c r="A43" i="5"/>
  <c r="G42" i="5"/>
  <c r="G43" i="5" s="1"/>
  <c r="F42" i="5"/>
  <c r="F43" i="5" s="1"/>
  <c r="E42" i="5"/>
  <c r="E43" i="5" s="1"/>
  <c r="C42" i="5"/>
  <c r="G44" i="5" s="1"/>
  <c r="G45" i="5" s="1"/>
  <c r="A35" i="5"/>
  <c r="A33" i="5"/>
  <c r="G32" i="5"/>
  <c r="G33" i="5" s="1"/>
  <c r="F32" i="5"/>
  <c r="F33" i="5" s="1"/>
  <c r="E32" i="5"/>
  <c r="E33" i="5" s="1"/>
  <c r="C32" i="5"/>
  <c r="E34" i="5" s="1"/>
  <c r="E35" i="5" s="1"/>
  <c r="A25" i="5"/>
  <c r="E24" i="5"/>
  <c r="E25" i="5" s="1"/>
  <c r="A23" i="5"/>
  <c r="G22" i="5"/>
  <c r="G23" i="5" s="1"/>
  <c r="F22" i="5"/>
  <c r="E22" i="5"/>
  <c r="E23" i="5" s="1"/>
  <c r="C22" i="5"/>
  <c r="G24" i="5" s="1"/>
  <c r="G25" i="5" s="1"/>
  <c r="A15" i="5"/>
  <c r="A13" i="5"/>
  <c r="G12" i="5"/>
  <c r="G13" i="5" s="1"/>
  <c r="F12" i="5"/>
  <c r="F13" i="5" s="1"/>
  <c r="E12" i="5"/>
  <c r="E13" i="5" s="1"/>
  <c r="C12" i="5"/>
  <c r="G14" i="5" s="1"/>
  <c r="G15" i="5" s="1"/>
  <c r="D6" i="2"/>
  <c r="D3" i="2"/>
  <c r="D2" i="2"/>
  <c r="E14" i="6" l="1"/>
  <c r="E15" i="6" s="1"/>
  <c r="N5" i="2"/>
  <c r="H33" i="6"/>
  <c r="H53" i="6"/>
  <c r="J55" i="6"/>
  <c r="J85" i="6"/>
  <c r="H103" i="6"/>
  <c r="H23" i="6"/>
  <c r="H13" i="6"/>
  <c r="H73" i="6"/>
  <c r="H93" i="6"/>
  <c r="G34" i="6"/>
  <c r="G35" i="6" s="1"/>
  <c r="E43" i="6"/>
  <c r="H43" i="6" s="1"/>
  <c r="F53" i="6"/>
  <c r="G74" i="6"/>
  <c r="G75" i="6" s="1"/>
  <c r="F14" i="6"/>
  <c r="F15" i="6" s="1"/>
  <c r="J15" i="6" s="1"/>
  <c r="G24" i="6"/>
  <c r="G25" i="6" s="1"/>
  <c r="J25" i="6" s="1"/>
  <c r="G64" i="6"/>
  <c r="G65" i="6" s="1"/>
  <c r="J65" i="6" s="1"/>
  <c r="F83" i="6"/>
  <c r="F94" i="6"/>
  <c r="F95" i="6" s="1"/>
  <c r="J95" i="6" s="1"/>
  <c r="G104" i="6"/>
  <c r="G105" i="6" s="1"/>
  <c r="J105" i="6" s="1"/>
  <c r="E83" i="6"/>
  <c r="E34" i="6"/>
  <c r="E35" i="6" s="1"/>
  <c r="F44" i="6"/>
  <c r="F45" i="6" s="1"/>
  <c r="J45" i="6" s="1"/>
  <c r="E74" i="6"/>
  <c r="E75" i="6" s="1"/>
  <c r="J55" i="5"/>
  <c r="F34" i="5"/>
  <c r="F35" i="5" s="1"/>
  <c r="F23" i="5"/>
  <c r="H23" i="5" s="1"/>
  <c r="H13" i="5"/>
  <c r="H43" i="5"/>
  <c r="J65" i="5"/>
  <c r="H33" i="5"/>
  <c r="H83" i="5"/>
  <c r="H103" i="5"/>
  <c r="H73" i="5"/>
  <c r="E53" i="5"/>
  <c r="F63" i="5"/>
  <c r="H63" i="5" s="1"/>
  <c r="E93" i="5"/>
  <c r="H93" i="5" s="1"/>
  <c r="F24" i="5"/>
  <c r="F25" i="5" s="1"/>
  <c r="J25" i="5" s="1"/>
  <c r="G34" i="5"/>
  <c r="G35" i="5" s="1"/>
  <c r="F53" i="5"/>
  <c r="G74" i="5"/>
  <c r="G75" i="5" s="1"/>
  <c r="J75" i="5" s="1"/>
  <c r="F14" i="5"/>
  <c r="F15" i="5" s="1"/>
  <c r="E44" i="5"/>
  <c r="E45" i="5" s="1"/>
  <c r="E84" i="5"/>
  <c r="E85" i="5" s="1"/>
  <c r="F94" i="5"/>
  <c r="F95" i="5" s="1"/>
  <c r="J95" i="5" s="1"/>
  <c r="G84" i="5"/>
  <c r="G85" i="5" s="1"/>
  <c r="E14" i="5"/>
  <c r="E15" i="5" s="1"/>
  <c r="F104" i="5"/>
  <c r="F105" i="5" s="1"/>
  <c r="J105" i="5" s="1"/>
  <c r="F44" i="5"/>
  <c r="F45" i="5" s="1"/>
  <c r="A23" i="1"/>
  <c r="A25" i="1"/>
  <c r="A33" i="1"/>
  <c r="A35" i="1"/>
  <c r="A43" i="1"/>
  <c r="A45" i="1"/>
  <c r="A53" i="1"/>
  <c r="A55" i="1"/>
  <c r="A63" i="1"/>
  <c r="A65" i="1"/>
  <c r="A73" i="1"/>
  <c r="A75" i="1"/>
  <c r="A83" i="1"/>
  <c r="A85" i="1"/>
  <c r="A93" i="1"/>
  <c r="A95" i="1"/>
  <c r="A103" i="1"/>
  <c r="A105" i="1"/>
  <c r="C22" i="1"/>
  <c r="E22" i="1"/>
  <c r="E23" i="1" s="1"/>
  <c r="F22" i="1"/>
  <c r="F23" i="1" s="1"/>
  <c r="G22" i="1"/>
  <c r="G23" i="1" s="1"/>
  <c r="C32" i="1"/>
  <c r="E32" i="1"/>
  <c r="E33" i="1" s="1"/>
  <c r="F32" i="1"/>
  <c r="F33" i="1" s="1"/>
  <c r="G32" i="1"/>
  <c r="G33" i="1" s="1"/>
  <c r="C42" i="1"/>
  <c r="E42" i="1"/>
  <c r="E43" i="1" s="1"/>
  <c r="F42" i="1"/>
  <c r="F43" i="1" s="1"/>
  <c r="G42" i="1"/>
  <c r="G43" i="1" s="1"/>
  <c r="C52" i="1"/>
  <c r="E52" i="1"/>
  <c r="E53" i="1" s="1"/>
  <c r="F52" i="1"/>
  <c r="G52" i="1"/>
  <c r="G53" i="1" s="1"/>
  <c r="C62" i="1"/>
  <c r="E62" i="1"/>
  <c r="F62" i="1"/>
  <c r="F63" i="1" s="1"/>
  <c r="G62" i="1"/>
  <c r="G63" i="1" s="1"/>
  <c r="E63" i="1"/>
  <c r="C72" i="1"/>
  <c r="E72" i="1"/>
  <c r="E73" i="1" s="1"/>
  <c r="F72" i="1"/>
  <c r="F73" i="1" s="1"/>
  <c r="G72" i="1"/>
  <c r="G73" i="1" s="1"/>
  <c r="C82" i="1"/>
  <c r="E82" i="1"/>
  <c r="E83" i="1" s="1"/>
  <c r="F82" i="1"/>
  <c r="F83" i="1" s="1"/>
  <c r="G82" i="1"/>
  <c r="G83" i="1" s="1"/>
  <c r="C92" i="1"/>
  <c r="E92" i="1"/>
  <c r="E93" i="1" s="1"/>
  <c r="F92" i="1"/>
  <c r="G92" i="1"/>
  <c r="G93" i="1" s="1"/>
  <c r="C102" i="1"/>
  <c r="E102" i="1"/>
  <c r="F102" i="1"/>
  <c r="F103" i="1" s="1"/>
  <c r="G102" i="1"/>
  <c r="G103" i="1" s="1"/>
  <c r="E103" i="1"/>
  <c r="A15" i="1"/>
  <c r="A13" i="1"/>
  <c r="C12" i="1"/>
  <c r="D5" i="2" s="1"/>
  <c r="J35" i="6" l="1"/>
  <c r="K35" i="6" s="1"/>
  <c r="I53" i="6"/>
  <c r="H83" i="6"/>
  <c r="I83" i="6" s="1"/>
  <c r="I93" i="6"/>
  <c r="I33" i="6"/>
  <c r="I43" i="6"/>
  <c r="I73" i="6"/>
  <c r="I13" i="6"/>
  <c r="J75" i="6"/>
  <c r="K75" i="6" s="1"/>
  <c r="I23" i="6"/>
  <c r="I63" i="6"/>
  <c r="J35" i="5"/>
  <c r="J15" i="5"/>
  <c r="J45" i="5"/>
  <c r="K65" i="5" s="1"/>
  <c r="H53" i="5"/>
  <c r="I63" i="5" s="1"/>
  <c r="J85" i="5"/>
  <c r="F44" i="1"/>
  <c r="F45" i="1" s="1"/>
  <c r="E84" i="1"/>
  <c r="E85" i="1" s="1"/>
  <c r="G54" i="1"/>
  <c r="G55" i="1" s="1"/>
  <c r="E54" i="1"/>
  <c r="E55" i="1" s="1"/>
  <c r="G44" i="1"/>
  <c r="G45" i="1" s="1"/>
  <c r="F34" i="1"/>
  <c r="F35" i="1" s="1"/>
  <c r="E24" i="1"/>
  <c r="E25" i="1" s="1"/>
  <c r="G94" i="1"/>
  <c r="G95" i="1" s="1"/>
  <c r="G64" i="1"/>
  <c r="G65" i="1" s="1"/>
  <c r="F104" i="1"/>
  <c r="F105" i="1" s="1"/>
  <c r="E94" i="1"/>
  <c r="E95" i="1" s="1"/>
  <c r="G84" i="1"/>
  <c r="G85" i="1" s="1"/>
  <c r="E44" i="1"/>
  <c r="E45" i="1" s="1"/>
  <c r="F94" i="1"/>
  <c r="F95" i="1" s="1"/>
  <c r="G104" i="1"/>
  <c r="G105" i="1" s="1"/>
  <c r="F84" i="1"/>
  <c r="F85" i="1" s="1"/>
  <c r="F54" i="1"/>
  <c r="F55" i="1" s="1"/>
  <c r="G34" i="1"/>
  <c r="G35" i="1" s="1"/>
  <c r="G74" i="1"/>
  <c r="G75" i="1" s="1"/>
  <c r="G24" i="1"/>
  <c r="G25" i="1" s="1"/>
  <c r="F24" i="1"/>
  <c r="F25" i="1" s="1"/>
  <c r="H63" i="1"/>
  <c r="H23" i="1"/>
  <c r="H83" i="1"/>
  <c r="H43" i="1"/>
  <c r="H33" i="1"/>
  <c r="H103" i="1"/>
  <c r="H73" i="1"/>
  <c r="E64" i="1"/>
  <c r="E65" i="1" s="1"/>
  <c r="F93" i="1"/>
  <c r="H93" i="1" s="1"/>
  <c r="E74" i="1"/>
  <c r="E75" i="1" s="1"/>
  <c r="F53" i="1"/>
  <c r="H53" i="1" s="1"/>
  <c r="E34" i="1"/>
  <c r="E35" i="1" s="1"/>
  <c r="F64" i="1"/>
  <c r="F65" i="1" s="1"/>
  <c r="E104" i="1"/>
  <c r="E105" i="1" s="1"/>
  <c r="F74" i="1"/>
  <c r="F75" i="1" s="1"/>
  <c r="E12" i="1"/>
  <c r="G12" i="1"/>
  <c r="F12" i="1"/>
  <c r="F14" i="1" s="1"/>
  <c r="K85" i="6" l="1"/>
  <c r="K55" i="6"/>
  <c r="K25" i="6"/>
  <c r="I103" i="6"/>
  <c r="K105" i="6"/>
  <c r="K45" i="6"/>
  <c r="K65" i="6"/>
  <c r="K95" i="6"/>
  <c r="K15" i="6"/>
  <c r="K85" i="5"/>
  <c r="K105" i="5"/>
  <c r="K15" i="5"/>
  <c r="K35" i="5"/>
  <c r="I13" i="5"/>
  <c r="I93" i="5"/>
  <c r="I23" i="5"/>
  <c r="I43" i="5"/>
  <c r="I33" i="5"/>
  <c r="I103" i="5"/>
  <c r="I83" i="5"/>
  <c r="K75" i="5"/>
  <c r="K95" i="5"/>
  <c r="K55" i="5"/>
  <c r="K45" i="5"/>
  <c r="I73" i="5"/>
  <c r="K25" i="5"/>
  <c r="I53" i="5"/>
  <c r="I9" i="2"/>
  <c r="H9" i="2"/>
  <c r="J95" i="1"/>
  <c r="J55" i="1"/>
  <c r="J85" i="1"/>
  <c r="J45" i="1"/>
  <c r="J35" i="1"/>
  <c r="J105" i="1"/>
  <c r="J25" i="1"/>
  <c r="J75" i="1"/>
  <c r="J65" i="1"/>
  <c r="E13" i="1"/>
  <c r="G14" i="1"/>
  <c r="G15" i="1" s="1"/>
  <c r="E14" i="1"/>
  <c r="F15" i="1"/>
  <c r="F13" i="1"/>
  <c r="G13" i="1"/>
  <c r="N17" i="2" l="1"/>
  <c r="N15" i="2"/>
  <c r="N13" i="2"/>
  <c r="N11" i="2"/>
  <c r="N9" i="2"/>
  <c r="N12" i="2"/>
  <c r="N18" i="2"/>
  <c r="N16" i="2"/>
  <c r="N14" i="2"/>
  <c r="N10" i="2"/>
  <c r="I15" i="2"/>
  <c r="H14" i="2"/>
  <c r="H11" i="2"/>
  <c r="I13" i="2"/>
  <c r="I18" i="2"/>
  <c r="H17" i="2"/>
  <c r="I12" i="2"/>
  <c r="H16" i="2"/>
  <c r="I14" i="2"/>
  <c r="H10" i="2"/>
  <c r="H13" i="2"/>
  <c r="I17" i="2"/>
  <c r="I16" i="2"/>
  <c r="H18" i="2"/>
  <c r="H12" i="2"/>
  <c r="H15" i="2"/>
  <c r="I11" i="2"/>
  <c r="I10" i="2"/>
  <c r="H13" i="1"/>
  <c r="E15" i="1"/>
  <c r="I63" i="1" l="1"/>
  <c r="I23" i="1"/>
  <c r="I73" i="1"/>
  <c r="I103" i="1"/>
  <c r="I53" i="1"/>
  <c r="I33" i="1"/>
  <c r="I83" i="1"/>
  <c r="I93" i="1"/>
  <c r="I43" i="1"/>
  <c r="J15" i="1"/>
  <c r="I13" i="1"/>
  <c r="C9" i="2" s="1"/>
  <c r="K15" i="1" l="1"/>
  <c r="K95" i="1"/>
  <c r="K85" i="1"/>
  <c r="K45" i="1"/>
  <c r="K25" i="1"/>
  <c r="K35" i="1"/>
  <c r="K105" i="1"/>
  <c r="K75" i="1"/>
  <c r="K55" i="1"/>
  <c r="K65" i="1"/>
  <c r="C13" i="2"/>
  <c r="C17" i="2"/>
  <c r="C12" i="2"/>
  <c r="C10" i="2"/>
  <c r="C14" i="2"/>
  <c r="C18" i="2"/>
  <c r="C11" i="2"/>
  <c r="C15" i="2"/>
  <c r="C16" i="2"/>
  <c r="D9" i="2"/>
  <c r="D18" i="2" l="1"/>
  <c r="D10" i="2"/>
  <c r="D15" i="2"/>
  <c r="D17" i="2"/>
  <c r="D12" i="2"/>
  <c r="D11" i="2"/>
  <c r="D13" i="2"/>
  <c r="D14" i="2"/>
  <c r="D16" i="2"/>
</calcChain>
</file>

<file path=xl/sharedStrings.xml><?xml version="1.0" encoding="utf-8"?>
<sst xmlns="http://schemas.openxmlformats.org/spreadsheetml/2006/main" count="558" uniqueCount="51">
  <si>
    <t>TEAM NUMBER</t>
  </si>
  <si>
    <t>CHALLENGE 1</t>
  </si>
  <si>
    <t>CHALLENGE 2</t>
  </si>
  <si>
    <t>CHALLENGE 3</t>
  </si>
  <si>
    <t>number</t>
  </si>
  <si>
    <t>PUPIL FIRST NAMES</t>
  </si>
  <si>
    <t>Year 7</t>
  </si>
  <si>
    <t>Year 8</t>
  </si>
  <si>
    <t>Year 9</t>
  </si>
  <si>
    <t>When complete email to: schoolgames@getberkshireactive.org</t>
  </si>
  <si>
    <t>boy</t>
  </si>
  <si>
    <t>girl</t>
  </si>
  <si>
    <t>girl/boy</t>
  </si>
  <si>
    <t>Total</t>
  </si>
  <si>
    <t>Rank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</si>
  <si>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</si>
  <si>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</si>
  <si>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</si>
  <si>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</si>
  <si>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</si>
  <si>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</si>
  <si>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</si>
  <si>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</si>
  <si>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</si>
  <si>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</si>
  <si>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Final Positions</t>
  </si>
  <si>
    <t>Team Number</t>
  </si>
  <si>
    <t>School Name:</t>
  </si>
  <si>
    <t>Number of Teams Entered:</t>
  </si>
  <si>
    <t>Number of Pupils Engaged:</t>
  </si>
  <si>
    <t>Total / pupil</t>
  </si>
  <si>
    <t>Rank / pupil</t>
  </si>
  <si>
    <t xml:space="preserve">Overall Position  </t>
  </si>
  <si>
    <t>Overall Position Per Pupil</t>
  </si>
  <si>
    <t>Overall Position</t>
  </si>
  <si>
    <t>GENDER</t>
  </si>
  <si>
    <t>School Name</t>
  </si>
  <si>
    <t>Berkshire Virtual School Games</t>
  </si>
  <si>
    <t>Year Group</t>
  </si>
  <si>
    <t>Year Group:</t>
  </si>
  <si>
    <t>Year 3/4</t>
  </si>
  <si>
    <t>Year 5/6</t>
  </si>
  <si>
    <t>Year 1/2</t>
  </si>
  <si>
    <t>Baseline Dash!</t>
  </si>
  <si>
    <t>Egg &amp; Spoon</t>
  </si>
  <si>
    <t>Championship Point</t>
  </si>
  <si>
    <t>Deadline for entries: 18.05.20 @12pm</t>
  </si>
  <si>
    <t>Week 2 - Tennis Challenges</t>
  </si>
  <si>
    <t>Dropdown List</t>
  </si>
  <si>
    <r>
      <t xml:space="preserve">Group Name
</t>
    </r>
    <r>
      <rPr>
        <b/>
        <sz val="10"/>
        <color theme="1"/>
        <rFont val="Calibri"/>
        <family val="2"/>
        <scheme val="minor"/>
      </rPr>
      <t>(optional)</t>
    </r>
  </si>
  <si>
    <t>Group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</si>
</sst>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rgb="FFFF33CC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0" borderId="0" xfId="0" applyFont="1" applyBorder="1"/>
    <xf numFmtId="0" fontId="4" fillId="0" borderId="12" xfId="0" applyFont="1" applyBorder="1"/>
    <xf numFmtId="0" fontId="0" fillId="3" borderId="2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5" xfId="0" applyFill="1" applyBorder="1" applyProtection="1"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6" borderId="14" xfId="0" applyFont="1" applyFill="1" applyBorder="1" applyAlignment="1" applyProtection="1">
      <alignment horizontal="center"/>
    </xf>
    <xf numFmtId="0" fontId="1" fillId="6" borderId="16" xfId="0" applyFont="1" applyFill="1" applyBorder="1" applyAlignment="1" applyProtection="1">
      <alignment horizontal="center"/>
    </xf>
    <xf numFmtId="0" fontId="1" fillId="6" borderId="17" xfId="0" applyFont="1" applyFill="1" applyBorder="1" applyAlignment="1" applyProtection="1">
      <alignment horizontal="center"/>
    </xf>
    <xf numFmtId="0" fontId="1" fillId="6" borderId="27" xfId="0" applyFont="1" applyFill="1" applyBorder="1" applyProtection="1"/>
    <xf numFmtId="0" fontId="1" fillId="6" borderId="28" xfId="0" applyFont="1" applyFill="1" applyBorder="1" applyProtection="1"/>
    <xf numFmtId="0" fontId="1" fillId="6" borderId="29" xfId="0" applyFont="1" applyFill="1" applyBorder="1" applyProtection="1"/>
    <xf numFmtId="0" fontId="0" fillId="6" borderId="8" xfId="0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0" fontId="0" fillId="6" borderId="19" xfId="0" applyFill="1" applyBorder="1" applyAlignment="1" applyProtection="1">
      <alignment horizontal="center"/>
    </xf>
    <xf numFmtId="0" fontId="0" fillId="6" borderId="20" xfId="0" applyFill="1" applyBorder="1" applyAlignment="1" applyProtection="1">
      <alignment horizontal="center"/>
    </xf>
    <xf numFmtId="0" fontId="0" fillId="6" borderId="21" xfId="0" applyFill="1" applyBorder="1" applyProtection="1"/>
    <xf numFmtId="0" fontId="0" fillId="6" borderId="25" xfId="0" applyFill="1" applyBorder="1" applyAlignment="1" applyProtection="1">
      <alignment horizontal="center"/>
    </xf>
    <xf numFmtId="0" fontId="0" fillId="6" borderId="23" xfId="0" applyFill="1" applyBorder="1" applyProtection="1"/>
    <xf numFmtId="0" fontId="1" fillId="6" borderId="8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center"/>
    </xf>
    <xf numFmtId="0" fontId="0" fillId="3" borderId="5" xfId="0" applyFill="1" applyBorder="1" applyProtection="1"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</xf>
    <xf numFmtId="0" fontId="0" fillId="6" borderId="0" xfId="0" applyFill="1" applyBorder="1" applyProtection="1"/>
    <xf numFmtId="0" fontId="0" fillId="3" borderId="0" xfId="0" applyFill="1" applyBorder="1" applyProtection="1"/>
    <xf numFmtId="0" fontId="0" fillId="6" borderId="20" xfId="0" applyFill="1" applyBorder="1" applyProtection="1"/>
    <xf numFmtId="0" fontId="0" fillId="6" borderId="22" xfId="0" applyFill="1" applyBorder="1" applyAlignment="1" applyProtection="1">
      <alignment horizontal="center"/>
    </xf>
    <xf numFmtId="0" fontId="1" fillId="6" borderId="22" xfId="0" applyFont="1" applyFill="1" applyBorder="1" applyAlignment="1" applyProtection="1">
      <alignment horizontal="center"/>
    </xf>
    <xf numFmtId="0" fontId="0" fillId="6" borderId="23" xfId="0" applyFill="1" applyBorder="1" applyAlignment="1" applyProtection="1">
      <alignment horizontal="center"/>
    </xf>
    <xf numFmtId="0" fontId="1" fillId="6" borderId="24" xfId="0" applyFont="1" applyFill="1" applyBorder="1" applyAlignment="1" applyProtection="1">
      <alignment horizontal="center"/>
    </xf>
    <xf numFmtId="0" fontId="0" fillId="6" borderId="25" xfId="0" applyFill="1" applyBorder="1" applyProtection="1"/>
    <xf numFmtId="0" fontId="0" fillId="6" borderId="26" xfId="0" applyFill="1" applyBorder="1" applyAlignment="1" applyProtection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0" fontId="4" fillId="0" borderId="22" xfId="0" applyFont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3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0" fillId="6" borderId="18" xfId="0" applyFont="1" applyFill="1" applyBorder="1" applyAlignment="1" applyProtection="1">
      <alignment horizontal="center"/>
    </xf>
    <xf numFmtId="0" fontId="10" fillId="6" borderId="1" xfId="0" applyFont="1" applyFill="1" applyBorder="1" applyAlignment="1" applyProtection="1">
      <alignment horizontal="center"/>
    </xf>
    <xf numFmtId="0" fontId="10" fillId="6" borderId="7" xfId="0" applyFont="1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right"/>
    </xf>
    <xf numFmtId="0" fontId="0" fillId="6" borderId="1" xfId="0" applyFill="1" applyBorder="1" applyAlignment="1" applyProtection="1">
      <alignment horizontal="right"/>
    </xf>
    <xf numFmtId="0" fontId="0" fillId="6" borderId="8" xfId="0" applyFill="1" applyBorder="1" applyAlignment="1" applyProtection="1">
      <alignment horizontal="right"/>
    </xf>
    <xf numFmtId="0" fontId="11" fillId="3" borderId="0" xfId="0" applyFont="1" applyFill="1" applyProtection="1"/>
    <xf numFmtId="0" fontId="0" fillId="0" borderId="22" xfId="0" applyFill="1" applyBorder="1" applyProtection="1"/>
    <xf numFmtId="0" fontId="0" fillId="6" borderId="37" xfId="0" applyFill="1" applyBorder="1" applyAlignment="1" applyProtection="1">
      <alignment horizontal="center" vertical="center"/>
    </xf>
    <xf numFmtId="0" fontId="0" fillId="6" borderId="38" xfId="0" applyFill="1" applyBorder="1" applyAlignment="1" applyProtection="1">
      <alignment horizontal="center" vertical="center"/>
    </xf>
    <xf numFmtId="0" fontId="1" fillId="6" borderId="10" xfId="0" applyFont="1" applyFill="1" applyBorder="1" applyProtection="1"/>
    <xf numFmtId="0" fontId="0" fillId="3" borderId="22" xfId="0" applyFill="1" applyBorder="1" applyProtection="1"/>
    <xf numFmtId="0" fontId="9" fillId="3" borderId="0" xfId="0" applyFont="1" applyFill="1" applyBorder="1" applyAlignment="1" applyProtection="1"/>
    <xf numFmtId="0" fontId="3" fillId="6" borderId="20" xfId="0" applyFont="1" applyFill="1" applyBorder="1" applyAlignment="1" applyProtection="1">
      <alignment vertical="center"/>
    </xf>
    <xf numFmtId="0" fontId="13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6" fillId="3" borderId="39" xfId="0" applyFont="1" applyFill="1" applyBorder="1" applyAlignment="1" applyProtection="1">
      <alignment horizontal="center" vertical="center"/>
      <protection locked="0"/>
    </xf>
    <xf numFmtId="0" fontId="3" fillId="6" borderId="20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/>
    </xf>
    <xf numFmtId="0" fontId="0" fillId="6" borderId="20" xfId="0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horizontal="center" vertical="center"/>
    </xf>
    <xf numFmtId="0" fontId="0" fillId="6" borderId="25" xfId="0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9" fillId="3" borderId="25" xfId="0" applyFont="1" applyFill="1" applyBorder="1" applyAlignment="1" applyProtection="1">
      <alignment horizontal="center"/>
    </xf>
    <xf numFmtId="0" fontId="6" fillId="3" borderId="34" xfId="0" applyFont="1" applyFill="1" applyBorder="1" applyAlignment="1" applyProtection="1">
      <alignment horizontal="left"/>
      <protection locked="0"/>
    </xf>
    <xf numFmtId="0" fontId="6" fillId="3" borderId="35" xfId="0" applyFont="1" applyFill="1" applyBorder="1" applyAlignment="1" applyProtection="1">
      <alignment horizontal="left"/>
      <protection locked="0"/>
    </xf>
    <xf numFmtId="0" fontId="8" fillId="6" borderId="36" xfId="0" applyFont="1" applyFill="1" applyBorder="1" applyAlignment="1" applyProtection="1">
      <alignment horizontal="center" vertical="center"/>
    </xf>
    <xf numFmtId="0" fontId="8" fillId="6" borderId="37" xfId="0" applyFont="1" applyFill="1" applyBorder="1" applyAlignment="1" applyProtection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>
      <alignment horizontal="center" vertical="center"/>
    </xf>
    <xf numFmtId="0" fontId="8" fillId="6" borderId="10" xfId="0" applyFont="1" applyFill="1" applyBorder="1" applyAlignment="1" applyProtection="1">
      <alignment horizontal="center" vertical="center"/>
    </xf>
    <xf numFmtId="0" fontId="3" fillId="6" borderId="25" xfId="0" applyFont="1" applyFill="1" applyBorder="1" applyAlignment="1" applyProtection="1">
      <alignment horizontal="right"/>
    </xf>
    <xf numFmtId="0" fontId="3" fillId="6" borderId="26" xfId="0" applyFont="1" applyFill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Normal" xfId="0" builtinId="0"/>
  </cellStyles>
  <dxfs count="33"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7BEAB4-1D5E-441B-87D8-5A4E06B524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8998324" y="111518"/>
          <a:ext cx="1445558" cy="11243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DBD0AC-BA46-4B46-8D2B-5E9A3757D7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818030</xdr:colOff>
      <xdr:row>0</xdr:row>
      <xdr:rowOff>111518</xdr:rowOff>
    </xdr:from>
    <xdr:to>
      <xdr:col>10</xdr:col>
      <xdr:colOff>784412</xdr:colOff>
      <xdr:row>3</xdr:row>
      <xdr:rowOff>104076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B84F2E-D476-4F74-93EC-0E23394D74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9314330" y="111518"/>
          <a:ext cx="1442757" cy="111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587111</xdr:colOff>
      <xdr:row>18</xdr:row>
      <xdr:rowOff>82363</xdr:rowOff>
    </xdr:from>
    <xdr:to>
      <xdr:col>9</xdr:col>
      <xdr:colOff>38625</xdr:colOff>
      <xdr:row>34</xdr:row>
      <xdr:rowOff>2101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3C6BB5-0EE3-4887-A4F4-8A6D606F59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157"/>
        <a:stretch/>
      </xdr:blipFill>
      <xdr:spPr>
        <a:xfrm>
          <a:off x="4307464" y="4867275"/>
          <a:ext cx="3776985" cy="2967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5"/>
  <sheetViews>
    <sheetView tabSelected="1" zoomScale="85" zoomScaleNormal="85" workbookViewId="0">
      <pane ySplit="5" topLeftCell="A6" activePane="bottomLeft" state="frozen"/>
      <selection pane="bottomLeft" activeCell="D12" sqref="D12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91" t="s">
        <v>36</v>
      </c>
      <c r="B1" s="92"/>
      <c r="C1" s="84"/>
      <c r="D1" s="85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71" t="s">
        <v>48</v>
      </c>
      <c r="D2" s="71"/>
      <c r="E2" s="83" t="s">
        <v>47</v>
      </c>
      <c r="F2" s="83"/>
      <c r="G2" s="83"/>
    </row>
    <row r="3" spans="1:14" ht="15" customHeight="1" x14ac:dyDescent="0.25">
      <c r="A3" s="65"/>
      <c r="B3" s="72" t="s">
        <v>49</v>
      </c>
      <c r="C3" s="79"/>
      <c r="D3" s="80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73"/>
      <c r="C4" s="81"/>
      <c r="D4" s="82"/>
      <c r="E4" s="54" t="s">
        <v>43</v>
      </c>
      <c r="F4" s="55" t="s">
        <v>44</v>
      </c>
      <c r="G4" s="56" t="s">
        <v>45</v>
      </c>
      <c r="H4" s="77" t="s">
        <v>9</v>
      </c>
      <c r="I4" s="77"/>
      <c r="J4" s="77"/>
      <c r="K4" s="77"/>
      <c r="L4" s="77"/>
      <c r="M4" s="77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8" t="s">
        <v>46</v>
      </c>
      <c r="I5" s="78"/>
      <c r="J5" s="78"/>
      <c r="K5" s="78"/>
      <c r="L5" s="78"/>
      <c r="M5" s="78"/>
    </row>
    <row r="6" spans="1:14" ht="15" customHeight="1" x14ac:dyDescent="0.25">
      <c r="A6" s="86">
        <v>1</v>
      </c>
      <c r="B6" s="88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7"/>
      <c r="B7" s="89"/>
      <c r="C7" s="3"/>
      <c r="D7" s="3" t="s">
        <v>10</v>
      </c>
      <c r="E7" s="4"/>
      <c r="F7" s="4"/>
      <c r="G7" s="8"/>
    </row>
    <row r="8" spans="1:14" ht="15" customHeight="1" x14ac:dyDescent="0.25">
      <c r="A8" s="87"/>
      <c r="B8" s="89"/>
      <c r="C8" s="3"/>
      <c r="D8" s="3" t="s">
        <v>11</v>
      </c>
      <c r="E8" s="4"/>
      <c r="F8" s="4"/>
      <c r="G8" s="8"/>
    </row>
    <row r="9" spans="1:14" ht="15" customHeight="1" x14ac:dyDescent="0.25">
      <c r="A9" s="87"/>
      <c r="B9" s="89"/>
      <c r="C9" s="3"/>
      <c r="D9" s="3" t="s">
        <v>11</v>
      </c>
      <c r="E9" s="4"/>
      <c r="F9" s="4"/>
      <c r="G9" s="8"/>
    </row>
    <row r="10" spans="1:14" ht="15" customHeight="1" x14ac:dyDescent="0.25">
      <c r="A10" s="87"/>
      <c r="B10" s="89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7"/>
      <c r="B11" s="89"/>
      <c r="C11" s="28"/>
      <c r="D11" s="3" t="s">
        <v>12</v>
      </c>
      <c r="E11" s="29"/>
      <c r="F11" s="29"/>
      <c r="G11" s="30"/>
    </row>
    <row r="12" spans="1:14" x14ac:dyDescent="0.25">
      <c r="A12" s="21"/>
      <c r="B12" s="89"/>
      <c r="C12" s="74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" si="0">IF(SUM(F6:F11)=0," ",SUM(F6:F11))</f>
        <v xml:space="preserve"> </v>
      </c>
      <c r="G12" s="13" t="str">
        <f t="shared" ref="G12" si="1">IF(SUM(G6:G11)=0," ",SUM(G6:G11))</f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9"/>
      <c r="C13" s="75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9"/>
      <c r="C14" s="75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90"/>
      <c r="C15" s="76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6">
        <v>2</v>
      </c>
      <c r="B16" s="88">
        <v>2</v>
      </c>
      <c r="C16" s="5"/>
      <c r="D16" s="3" t="s">
        <v>10</v>
      </c>
      <c r="E16" s="6"/>
      <c r="F16" s="6"/>
      <c r="G16" s="7"/>
      <c r="N16" s="10" t="s">
        <v>48</v>
      </c>
    </row>
    <row r="17" spans="1:14" ht="15" customHeight="1" x14ac:dyDescent="0.25">
      <c r="A17" s="87"/>
      <c r="B17" s="89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7"/>
      <c r="B18" s="89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7"/>
      <c r="B19" s="89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7"/>
      <c r="B20" s="89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7"/>
      <c r="B21" s="89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9"/>
      <c r="C22" s="74">
        <f t="shared" ref="C22" si="2">COUNTIF(C16:C21,"*")</f>
        <v>0</v>
      </c>
      <c r="D22" s="57" t="s">
        <v>13</v>
      </c>
      <c r="E22" s="12" t="str">
        <f t="shared" ref="E22:G32" si="3">IF(SUM(E16:E21)=0," ",SUM(E16:E21))</f>
        <v xml:space="preserve"> </v>
      </c>
      <c r="F22" s="12" t="str">
        <f t="shared" si="3"/>
        <v xml:space="preserve"> </v>
      </c>
      <c r="G22" s="13" t="str">
        <f t="shared" si="3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4">B16</f>
        <v>2</v>
      </c>
      <c r="B23" s="89"/>
      <c r="C23" s="75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9"/>
      <c r="C24" s="75"/>
      <c r="D24" s="58" t="s">
        <v>30</v>
      </c>
      <c r="E24" s="19" t="str">
        <f t="shared" ref="E24:G24" si="5">IF(OR($C22=0,E22=" ")," ",E22/$C22)</f>
        <v xml:space="preserve"> </v>
      </c>
      <c r="F24" s="19" t="str">
        <f t="shared" si="5"/>
        <v xml:space="preserve"> </v>
      </c>
      <c r="G24" s="20" t="str">
        <f t="shared" si="5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6">B16</f>
        <v>2</v>
      </c>
      <c r="B25" s="90"/>
      <c r="C25" s="76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6">
        <v>3</v>
      </c>
      <c r="B26" s="88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7"/>
      <c r="B27" s="89"/>
      <c r="C27" s="3"/>
      <c r="D27" s="3" t="s">
        <v>10</v>
      </c>
      <c r="E27" s="4"/>
      <c r="F27" s="4"/>
      <c r="G27" s="8"/>
    </row>
    <row r="28" spans="1:14" ht="15" customHeight="1" x14ac:dyDescent="0.25">
      <c r="A28" s="87"/>
      <c r="B28" s="89"/>
      <c r="C28" s="3"/>
      <c r="D28" s="3" t="s">
        <v>11</v>
      </c>
      <c r="E28" s="4"/>
      <c r="F28" s="4"/>
      <c r="G28" s="8"/>
    </row>
    <row r="29" spans="1:14" ht="15" customHeight="1" x14ac:dyDescent="0.25">
      <c r="A29" s="87"/>
      <c r="B29" s="89"/>
      <c r="C29" s="3"/>
      <c r="D29" s="3" t="s">
        <v>11</v>
      </c>
      <c r="E29" s="4"/>
      <c r="F29" s="4"/>
      <c r="G29" s="8"/>
    </row>
    <row r="30" spans="1:14" ht="15" customHeight="1" x14ac:dyDescent="0.25">
      <c r="A30" s="87"/>
      <c r="B30" s="89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7"/>
      <c r="B31" s="89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9"/>
      <c r="C32" s="74">
        <f t="shared" ref="C32" si="7">COUNTIF(C26:C31,"*")</f>
        <v>0</v>
      </c>
      <c r="D32" s="57" t="s">
        <v>13</v>
      </c>
      <c r="E32" s="12" t="str">
        <f t="shared" ref="E32" si="8">IF(SUM(E26:E31)=0," ",SUM(E26:E31))</f>
        <v xml:space="preserve"> </v>
      </c>
      <c r="F32" s="12" t="str">
        <f t="shared" si="3"/>
        <v xml:space="preserve"> </v>
      </c>
      <c r="G32" s="13" t="str">
        <f t="shared" si="3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9">B26</f>
        <v>3</v>
      </c>
      <c r="B33" s="89"/>
      <c r="C33" s="75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9"/>
      <c r="C34" s="75"/>
      <c r="D34" s="58" t="s">
        <v>30</v>
      </c>
      <c r="E34" s="19" t="str">
        <f t="shared" ref="E34:G34" si="10">IF(OR($C32=0,E32=" ")," ",E32/$C32)</f>
        <v xml:space="preserve"> </v>
      </c>
      <c r="F34" s="19" t="str">
        <f t="shared" si="10"/>
        <v xml:space="preserve"> </v>
      </c>
      <c r="G34" s="20" t="str">
        <f t="shared" si="10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1">B26</f>
        <v>3</v>
      </c>
      <c r="B35" s="90"/>
      <c r="C35" s="76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6">
        <v>4</v>
      </c>
      <c r="B36" s="88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7"/>
      <c r="B37" s="89"/>
      <c r="C37" s="3"/>
      <c r="D37" s="3" t="s">
        <v>10</v>
      </c>
      <c r="E37" s="4"/>
      <c r="F37" s="4"/>
      <c r="G37" s="8"/>
    </row>
    <row r="38" spans="1:11" ht="15" customHeight="1" x14ac:dyDescent="0.25">
      <c r="A38" s="87"/>
      <c r="B38" s="89"/>
      <c r="C38" s="3"/>
      <c r="D38" s="3" t="s">
        <v>11</v>
      </c>
      <c r="E38" s="4"/>
      <c r="F38" s="4"/>
      <c r="G38" s="8"/>
    </row>
    <row r="39" spans="1:11" ht="15" customHeight="1" x14ac:dyDescent="0.25">
      <c r="A39" s="87"/>
      <c r="B39" s="89"/>
      <c r="C39" s="3"/>
      <c r="D39" s="3" t="s">
        <v>11</v>
      </c>
      <c r="E39" s="4"/>
      <c r="F39" s="4"/>
      <c r="G39" s="8"/>
    </row>
    <row r="40" spans="1:11" ht="15" customHeight="1" x14ac:dyDescent="0.25">
      <c r="A40" s="87"/>
      <c r="B40" s="89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7"/>
      <c r="B41" s="89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9"/>
      <c r="C42" s="74">
        <f t="shared" ref="C42" si="12">COUNTIF(C36:C41,"*")</f>
        <v>0</v>
      </c>
      <c r="D42" s="57" t="s">
        <v>13</v>
      </c>
      <c r="E42" s="12" t="str">
        <f t="shared" ref="E42:G52" si="13">IF(SUM(E36:E41)=0," ",SUM(E36:E41))</f>
        <v xml:space="preserve"> </v>
      </c>
      <c r="F42" s="12" t="str">
        <f t="shared" si="13"/>
        <v xml:space="preserve"> </v>
      </c>
      <c r="G42" s="13" t="str">
        <f t="shared" si="13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4">B36</f>
        <v>4</v>
      </c>
      <c r="B43" s="89"/>
      <c r="C43" s="75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9"/>
      <c r="C44" s="75"/>
      <c r="D44" s="58" t="s">
        <v>30</v>
      </c>
      <c r="E44" s="19" t="str">
        <f t="shared" ref="E44:G44" si="15">IF(OR($C42=0,E42=" ")," ",E42/$C42)</f>
        <v xml:space="preserve"> </v>
      </c>
      <c r="F44" s="19" t="str">
        <f t="shared" si="15"/>
        <v xml:space="preserve"> </v>
      </c>
      <c r="G44" s="20" t="str">
        <f t="shared" si="15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6">B36</f>
        <v>4</v>
      </c>
      <c r="B45" s="90"/>
      <c r="C45" s="76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6">
        <v>5</v>
      </c>
      <c r="B46" s="88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7"/>
      <c r="B47" s="89"/>
      <c r="C47" s="3"/>
      <c r="D47" s="3" t="s">
        <v>10</v>
      </c>
      <c r="E47" s="4"/>
      <c r="F47" s="4"/>
      <c r="G47" s="8"/>
    </row>
    <row r="48" spans="1:11" ht="15" customHeight="1" x14ac:dyDescent="0.25">
      <c r="A48" s="87"/>
      <c r="B48" s="89"/>
      <c r="C48" s="3"/>
      <c r="D48" s="3" t="s">
        <v>11</v>
      </c>
      <c r="E48" s="4"/>
      <c r="F48" s="4"/>
      <c r="G48" s="8"/>
    </row>
    <row r="49" spans="1:11" ht="15" customHeight="1" x14ac:dyDescent="0.25">
      <c r="A49" s="87"/>
      <c r="B49" s="89"/>
      <c r="C49" s="3"/>
      <c r="D49" s="3" t="s">
        <v>11</v>
      </c>
      <c r="E49" s="4"/>
      <c r="F49" s="4"/>
      <c r="G49" s="8"/>
    </row>
    <row r="50" spans="1:11" ht="15" customHeight="1" x14ac:dyDescent="0.25">
      <c r="A50" s="87"/>
      <c r="B50" s="89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7"/>
      <c r="B51" s="89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9"/>
      <c r="C52" s="74">
        <f t="shared" ref="C52" si="17">COUNTIF(C46:C51,"*")</f>
        <v>0</v>
      </c>
      <c r="D52" s="57" t="s">
        <v>13</v>
      </c>
      <c r="E52" s="12" t="str">
        <f t="shared" ref="E52" si="18">IF(SUM(E46:E51)=0," ",SUM(E46:E51))</f>
        <v xml:space="preserve"> </v>
      </c>
      <c r="F52" s="12" t="str">
        <f t="shared" si="13"/>
        <v xml:space="preserve"> </v>
      </c>
      <c r="G52" s="13" t="str">
        <f t="shared" si="13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9">B46</f>
        <v>5</v>
      </c>
      <c r="B53" s="89"/>
      <c r="C53" s="75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9"/>
      <c r="C54" s="75"/>
      <c r="D54" s="58" t="s">
        <v>30</v>
      </c>
      <c r="E54" s="19" t="str">
        <f t="shared" ref="E54:G54" si="20">IF(OR($C52=0,E52=" ")," ",E52/$C52)</f>
        <v xml:space="preserve"> </v>
      </c>
      <c r="F54" s="19" t="str">
        <f t="shared" si="20"/>
        <v xml:space="preserve"> </v>
      </c>
      <c r="G54" s="20" t="str">
        <f t="shared" si="20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1">B46</f>
        <v>5</v>
      </c>
      <c r="B55" s="90"/>
      <c r="C55" s="76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6">
        <v>6</v>
      </c>
      <c r="B56" s="88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7"/>
      <c r="B57" s="89"/>
      <c r="C57" s="3"/>
      <c r="D57" s="3" t="s">
        <v>10</v>
      </c>
      <c r="E57" s="4"/>
      <c r="F57" s="4"/>
      <c r="G57" s="8"/>
    </row>
    <row r="58" spans="1:11" ht="15" customHeight="1" x14ac:dyDescent="0.25">
      <c r="A58" s="87"/>
      <c r="B58" s="89"/>
      <c r="C58" s="3"/>
      <c r="D58" s="3" t="s">
        <v>11</v>
      </c>
      <c r="E58" s="4"/>
      <c r="F58" s="4"/>
      <c r="G58" s="8"/>
    </row>
    <row r="59" spans="1:11" ht="15" customHeight="1" x14ac:dyDescent="0.25">
      <c r="A59" s="87"/>
      <c r="B59" s="89"/>
      <c r="C59" s="3"/>
      <c r="D59" s="3" t="s">
        <v>11</v>
      </c>
      <c r="E59" s="4"/>
      <c r="F59" s="4"/>
      <c r="G59" s="8"/>
    </row>
    <row r="60" spans="1:11" ht="15" customHeight="1" x14ac:dyDescent="0.25">
      <c r="A60" s="87"/>
      <c r="B60" s="89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7"/>
      <c r="B61" s="89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9"/>
      <c r="C62" s="74">
        <f t="shared" ref="C62" si="22">COUNTIF(C56:C61,"*")</f>
        <v>0</v>
      </c>
      <c r="D62" s="57" t="s">
        <v>13</v>
      </c>
      <c r="E62" s="12" t="str">
        <f t="shared" ref="E62:G72" si="23">IF(SUM(E56:E61)=0," ",SUM(E56:E61))</f>
        <v xml:space="preserve"> </v>
      </c>
      <c r="F62" s="12" t="str">
        <f t="shared" si="23"/>
        <v xml:space="preserve"> </v>
      </c>
      <c r="G62" s="13" t="str">
        <f t="shared" si="23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4">B56</f>
        <v>6</v>
      </c>
      <c r="B63" s="89"/>
      <c r="C63" s="75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9"/>
      <c r="C64" s="75"/>
      <c r="D64" s="58" t="s">
        <v>30</v>
      </c>
      <c r="E64" s="19" t="str">
        <f t="shared" ref="E64:G64" si="25">IF(OR($C62=0,E62=" ")," ",E62/$C62)</f>
        <v xml:space="preserve"> </v>
      </c>
      <c r="F64" s="19" t="str">
        <f t="shared" si="25"/>
        <v xml:space="preserve"> </v>
      </c>
      <c r="G64" s="20" t="str">
        <f t="shared" si="25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6">B56</f>
        <v>6</v>
      </c>
      <c r="B65" s="90"/>
      <c r="C65" s="76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6">
        <v>7</v>
      </c>
      <c r="B66" s="88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7"/>
      <c r="B67" s="89"/>
      <c r="C67" s="3"/>
      <c r="D67" s="3" t="s">
        <v>10</v>
      </c>
      <c r="E67" s="4"/>
      <c r="F67" s="4"/>
      <c r="G67" s="8"/>
    </row>
    <row r="68" spans="1:11" ht="15" customHeight="1" x14ac:dyDescent="0.25">
      <c r="A68" s="87"/>
      <c r="B68" s="89"/>
      <c r="C68" s="3"/>
      <c r="D68" s="3" t="s">
        <v>11</v>
      </c>
      <c r="E68" s="4"/>
      <c r="F68" s="4"/>
      <c r="G68" s="8"/>
    </row>
    <row r="69" spans="1:11" ht="15" customHeight="1" x14ac:dyDescent="0.25">
      <c r="A69" s="87"/>
      <c r="B69" s="89"/>
      <c r="C69" s="3"/>
      <c r="D69" s="3" t="s">
        <v>11</v>
      </c>
      <c r="E69" s="4"/>
      <c r="F69" s="4"/>
      <c r="G69" s="8"/>
    </row>
    <row r="70" spans="1:11" ht="15" customHeight="1" x14ac:dyDescent="0.25">
      <c r="A70" s="87"/>
      <c r="B70" s="89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7"/>
      <c r="B71" s="89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9"/>
      <c r="C72" s="74">
        <f t="shared" ref="C72" si="27">COUNTIF(C66:C71,"*")</f>
        <v>0</v>
      </c>
      <c r="D72" s="57" t="s">
        <v>13</v>
      </c>
      <c r="E72" s="12" t="str">
        <f t="shared" ref="E72" si="28">IF(SUM(E66:E71)=0," ",SUM(E66:E71))</f>
        <v xml:space="preserve"> </v>
      </c>
      <c r="F72" s="12" t="str">
        <f t="shared" si="23"/>
        <v xml:space="preserve"> </v>
      </c>
      <c r="G72" s="13" t="str">
        <f t="shared" si="23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9">B66</f>
        <v>7</v>
      </c>
      <c r="B73" s="89"/>
      <c r="C73" s="75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9"/>
      <c r="C74" s="75"/>
      <c r="D74" s="58" t="s">
        <v>30</v>
      </c>
      <c r="E74" s="19" t="str">
        <f t="shared" ref="E74:G74" si="30">IF(OR($C72=0,E72=" ")," ",E72/$C72)</f>
        <v xml:space="preserve"> </v>
      </c>
      <c r="F74" s="19" t="str">
        <f t="shared" si="30"/>
        <v xml:space="preserve"> </v>
      </c>
      <c r="G74" s="20" t="str">
        <f t="shared" si="30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1">B66</f>
        <v>7</v>
      </c>
      <c r="B75" s="90"/>
      <c r="C75" s="76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6">
        <v>8</v>
      </c>
      <c r="B76" s="88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7"/>
      <c r="B77" s="89"/>
      <c r="C77" s="3"/>
      <c r="D77" s="3" t="s">
        <v>10</v>
      </c>
      <c r="E77" s="4"/>
      <c r="F77" s="4"/>
      <c r="G77" s="8"/>
    </row>
    <row r="78" spans="1:11" ht="15" customHeight="1" x14ac:dyDescent="0.25">
      <c r="A78" s="87"/>
      <c r="B78" s="89"/>
      <c r="C78" s="3"/>
      <c r="D78" s="3" t="s">
        <v>11</v>
      </c>
      <c r="E78" s="4"/>
      <c r="F78" s="4"/>
      <c r="G78" s="8"/>
    </row>
    <row r="79" spans="1:11" ht="15" customHeight="1" x14ac:dyDescent="0.25">
      <c r="A79" s="87"/>
      <c r="B79" s="89"/>
      <c r="C79" s="3"/>
      <c r="D79" s="3" t="s">
        <v>11</v>
      </c>
      <c r="E79" s="4"/>
      <c r="F79" s="4"/>
      <c r="G79" s="8"/>
    </row>
    <row r="80" spans="1:11" ht="15" customHeight="1" x14ac:dyDescent="0.25">
      <c r="A80" s="87"/>
      <c r="B80" s="89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7"/>
      <c r="B81" s="89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9"/>
      <c r="C82" s="74">
        <f t="shared" ref="C82" si="32">COUNTIF(C76:C81,"*")</f>
        <v>0</v>
      </c>
      <c r="D82" s="57" t="s">
        <v>13</v>
      </c>
      <c r="E82" s="12" t="str">
        <f t="shared" ref="E82:G92" si="33">IF(SUM(E76:E81)=0," ",SUM(E76:E81))</f>
        <v xml:space="preserve"> </v>
      </c>
      <c r="F82" s="12" t="str">
        <f t="shared" si="33"/>
        <v xml:space="preserve"> </v>
      </c>
      <c r="G82" s="13" t="str">
        <f t="shared" si="33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4">B76</f>
        <v>8</v>
      </c>
      <c r="B83" s="89"/>
      <c r="C83" s="75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9"/>
      <c r="C84" s="75"/>
      <c r="D84" s="58" t="s">
        <v>30</v>
      </c>
      <c r="E84" s="19" t="str">
        <f t="shared" ref="E84:G84" si="35">IF(OR($C82=0,E82=" ")," ",E82/$C82)</f>
        <v xml:space="preserve"> </v>
      </c>
      <c r="F84" s="19" t="str">
        <f t="shared" si="35"/>
        <v xml:space="preserve"> </v>
      </c>
      <c r="G84" s="20" t="str">
        <f t="shared" si="35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6">B76</f>
        <v>8</v>
      </c>
      <c r="B85" s="90"/>
      <c r="C85" s="76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6">
        <v>9</v>
      </c>
      <c r="B86" s="88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7"/>
      <c r="B87" s="89"/>
      <c r="C87" s="3"/>
      <c r="D87" s="3" t="s">
        <v>10</v>
      </c>
      <c r="E87" s="4"/>
      <c r="F87" s="4"/>
      <c r="G87" s="8"/>
    </row>
    <row r="88" spans="1:12" ht="15" customHeight="1" x14ac:dyDescent="0.25">
      <c r="A88" s="87"/>
      <c r="B88" s="89"/>
      <c r="C88" s="3"/>
      <c r="D88" s="3" t="s">
        <v>11</v>
      </c>
      <c r="E88" s="4"/>
      <c r="F88" s="4"/>
      <c r="G88" s="8"/>
    </row>
    <row r="89" spans="1:12" ht="15" customHeight="1" x14ac:dyDescent="0.25">
      <c r="A89" s="87"/>
      <c r="B89" s="89"/>
      <c r="C89" s="3"/>
      <c r="D89" s="3" t="s">
        <v>11</v>
      </c>
      <c r="E89" s="4"/>
      <c r="F89" s="4"/>
      <c r="G89" s="8"/>
    </row>
    <row r="90" spans="1:12" ht="15" customHeight="1" x14ac:dyDescent="0.25">
      <c r="A90" s="87"/>
      <c r="B90" s="89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7"/>
      <c r="B91" s="89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9"/>
      <c r="C92" s="74">
        <f t="shared" ref="C92" si="37">COUNTIF(C86:C91,"*")</f>
        <v>0</v>
      </c>
      <c r="D92" s="57" t="s">
        <v>13</v>
      </c>
      <c r="E92" s="12" t="str">
        <f t="shared" ref="E92" si="38">IF(SUM(E86:E91)=0," ",SUM(E86:E91))</f>
        <v xml:space="preserve"> </v>
      </c>
      <c r="F92" s="12" t="str">
        <f t="shared" si="33"/>
        <v xml:space="preserve"> </v>
      </c>
      <c r="G92" s="13" t="str">
        <f t="shared" si="33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9">B86</f>
        <v>9</v>
      </c>
      <c r="B93" s="89"/>
      <c r="C93" s="75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9"/>
      <c r="C94" s="75"/>
      <c r="D94" s="58" t="s">
        <v>30</v>
      </c>
      <c r="E94" s="19" t="str">
        <f t="shared" ref="E94:G94" si="40">IF(OR($C92=0,E92=" ")," ",E92/$C92)</f>
        <v xml:space="preserve"> </v>
      </c>
      <c r="F94" s="19" t="str">
        <f t="shared" si="40"/>
        <v xml:space="preserve"> </v>
      </c>
      <c r="G94" s="20" t="str">
        <f t="shared" si="40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1">B86</f>
        <v>9</v>
      </c>
      <c r="B95" s="90"/>
      <c r="C95" s="76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6">
        <v>10</v>
      </c>
      <c r="B96" s="88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7"/>
      <c r="B97" s="89"/>
      <c r="C97" s="3"/>
      <c r="D97" s="3" t="s">
        <v>10</v>
      </c>
      <c r="E97" s="4"/>
      <c r="F97" s="4"/>
      <c r="G97" s="8"/>
    </row>
    <row r="98" spans="1:11" ht="15" customHeight="1" x14ac:dyDescent="0.25">
      <c r="A98" s="87"/>
      <c r="B98" s="89"/>
      <c r="C98" s="3"/>
      <c r="D98" s="3" t="s">
        <v>11</v>
      </c>
      <c r="E98" s="4"/>
      <c r="F98" s="4"/>
      <c r="G98" s="8"/>
    </row>
    <row r="99" spans="1:11" ht="15" customHeight="1" x14ac:dyDescent="0.25">
      <c r="A99" s="87"/>
      <c r="B99" s="89"/>
      <c r="C99" s="3"/>
      <c r="D99" s="3" t="s">
        <v>11</v>
      </c>
      <c r="E99" s="4"/>
      <c r="F99" s="4"/>
      <c r="G99" s="8"/>
    </row>
    <row r="100" spans="1:11" ht="15" customHeight="1" x14ac:dyDescent="0.25">
      <c r="A100" s="87"/>
      <c r="B100" s="89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7"/>
      <c r="B101" s="89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9"/>
      <c r="C102" s="74">
        <f t="shared" ref="C102" si="42">COUNTIF(C96:C101,"*")</f>
        <v>0</v>
      </c>
      <c r="D102" s="57" t="s">
        <v>13</v>
      </c>
      <c r="E102" s="12" t="str">
        <f t="shared" ref="E102:G102" si="43">IF(SUM(E96:E101)=0," ",SUM(E96:E101))</f>
        <v xml:space="preserve"> </v>
      </c>
      <c r="F102" s="12" t="str">
        <f t="shared" si="43"/>
        <v xml:space="preserve"> </v>
      </c>
      <c r="G102" s="13" t="str">
        <f t="shared" si="43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4">B96</f>
        <v>10</v>
      </c>
      <c r="B103" s="89"/>
      <c r="C103" s="75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9"/>
      <c r="C104" s="75"/>
      <c r="D104" s="58" t="s">
        <v>30</v>
      </c>
      <c r="E104" s="19" t="str">
        <f t="shared" ref="E104:G104" si="45">IF(OR($C102=0,E102=" ")," ",E102/$C102)</f>
        <v xml:space="preserve"> </v>
      </c>
      <c r="F104" s="19" t="str">
        <f t="shared" si="45"/>
        <v xml:space="preserve"> </v>
      </c>
      <c r="G104" s="20" t="str">
        <f t="shared" si="45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6">B96</f>
        <v>10</v>
      </c>
      <c r="B105" s="90"/>
      <c r="C105" s="76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B56:B65"/>
    <mergeCell ref="B66:B75"/>
    <mergeCell ref="B76:B85"/>
    <mergeCell ref="A36:A41"/>
    <mergeCell ref="A46:A51"/>
    <mergeCell ref="A56:A61"/>
    <mergeCell ref="A66:A71"/>
    <mergeCell ref="A76:A81"/>
    <mergeCell ref="C102:C105"/>
    <mergeCell ref="A96:A101"/>
    <mergeCell ref="B96:B105"/>
    <mergeCell ref="C92:C95"/>
    <mergeCell ref="A86:A91"/>
    <mergeCell ref="B86:B95"/>
    <mergeCell ref="C1:D1"/>
    <mergeCell ref="A6:A11"/>
    <mergeCell ref="A16:A21"/>
    <mergeCell ref="A26:A31"/>
    <mergeCell ref="B6:B15"/>
    <mergeCell ref="B16:B25"/>
    <mergeCell ref="B26:B35"/>
    <mergeCell ref="A1:B1"/>
    <mergeCell ref="C2:D2"/>
    <mergeCell ref="B3:B4"/>
    <mergeCell ref="C82:C85"/>
    <mergeCell ref="H4:M4"/>
    <mergeCell ref="H5:M5"/>
    <mergeCell ref="C3:D4"/>
    <mergeCell ref="E2:G2"/>
    <mergeCell ref="C72:C75"/>
    <mergeCell ref="C62:C65"/>
    <mergeCell ref="C52:C55"/>
    <mergeCell ref="C22:C25"/>
    <mergeCell ref="C12:C15"/>
    <mergeCell ref="C32:C35"/>
    <mergeCell ref="C42:C45"/>
    <mergeCell ref="B36:B45"/>
    <mergeCell ref="B46:B55"/>
  </mergeCells>
  <conditionalFormatting sqref="E15:G15 E13:G13 E25:G25 E35:G35 E45:G45 E55:G55 E65:G65 E75:G75 E85:G85 E95:G95 E105:G105 E23:G23 E33:G33 E43:G43 E53:G53 E63:G63 E73:G73 E83:G83 E93:G93 E103:G103">
    <cfRule type="cellIs" dxfId="32" priority="13" operator="equal">
      <formula>3</formula>
    </cfRule>
    <cfRule type="cellIs" dxfId="31" priority="14" operator="equal">
      <formula>2</formula>
    </cfRule>
    <cfRule type="cellIs" dxfId="30" priority="15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29" priority="10" operator="equal">
      <formula>3</formula>
    </cfRule>
    <cfRule type="cellIs" dxfId="28" priority="11" operator="equal">
      <formula>2</formula>
    </cfRule>
    <cfRule type="cellIs" dxfId="27" priority="12" operator="equal">
      <formula>1</formula>
    </cfRule>
  </conditionalFormatting>
  <conditionalFormatting sqref="K15 K25 K35 K45 K55 K65 K75 K85 K95 K105">
    <cfRule type="cellIs" dxfId="26" priority="7" operator="equal">
      <formula>3</formula>
    </cfRule>
    <cfRule type="cellIs" dxfId="25" priority="8" operator="equal">
      <formula>2</formula>
    </cfRule>
    <cfRule type="cellIs" dxfId="24" priority="9" operator="equal">
      <formula>1</formula>
    </cfRule>
  </conditionalFormatting>
  <conditionalFormatting sqref="C1:D1 C2">
    <cfRule type="containsBlanks" dxfId="23" priority="16">
      <formula>LEN(TRIM(C1))=0</formula>
    </cfRule>
  </conditionalFormatting>
  <conditionalFormatting sqref="C2">
    <cfRule type="containsText" dxfId="22" priority="1" operator="containsText" text="Dropdown">
      <formula>NOT(ISERROR(SEARCH("Dropdown",C2)))</formula>
    </cfRule>
  </conditionalFormatting>
  <dataValidations count="6">
    <dataValidation type="decimal" allowBlank="1" showInputMessage="1" showErrorMessage="1" sqref="E96:E101 E16:E21 E26:E31 E36:E41 E46:E51 E56:E61 E66:E71 E76:E81 E86:E91">
      <formula1>0</formula1>
      <formula2>400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F6:F11">
      <formula1>0</formula1>
      <formula2>100</formula2>
    </dataValidation>
    <dataValidation type="list" showInputMessage="1" showErrorMessage="1" sqref="C2">
      <formula1>$N$15:$N$22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5"/>
  <sheetViews>
    <sheetView topLeftCell="B1" zoomScale="85" zoomScaleNormal="85" workbookViewId="0">
      <pane ySplit="5" topLeftCell="A6" activePane="bottomLeft" state="frozen"/>
      <selection pane="bottomLeft" activeCell="C1" sqref="C1:D1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91" t="s">
        <v>36</v>
      </c>
      <c r="B1" s="92"/>
      <c r="C1" s="84"/>
      <c r="D1" s="85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71" t="s">
        <v>48</v>
      </c>
      <c r="D2" s="71"/>
      <c r="E2" s="83" t="s">
        <v>47</v>
      </c>
      <c r="F2" s="83"/>
      <c r="G2" s="83"/>
    </row>
    <row r="3" spans="1:14" ht="15" customHeight="1" x14ac:dyDescent="0.25">
      <c r="A3" s="65"/>
      <c r="B3" s="72" t="s">
        <v>49</v>
      </c>
      <c r="C3" s="79"/>
      <c r="D3" s="80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73"/>
      <c r="C4" s="81"/>
      <c r="D4" s="82"/>
      <c r="E4" s="54" t="s">
        <v>43</v>
      </c>
      <c r="F4" s="55" t="s">
        <v>44</v>
      </c>
      <c r="G4" s="56" t="s">
        <v>45</v>
      </c>
      <c r="H4" s="77" t="s">
        <v>9</v>
      </c>
      <c r="I4" s="77"/>
      <c r="J4" s="77"/>
      <c r="K4" s="77"/>
      <c r="L4" s="77"/>
      <c r="M4" s="77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8" t="s">
        <v>46</v>
      </c>
      <c r="I5" s="78"/>
      <c r="J5" s="78"/>
      <c r="K5" s="78"/>
      <c r="L5" s="78"/>
      <c r="M5" s="78"/>
    </row>
    <row r="6" spans="1:14" ht="15" customHeight="1" x14ac:dyDescent="0.25">
      <c r="A6" s="86">
        <v>1</v>
      </c>
      <c r="B6" s="88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7"/>
      <c r="B7" s="89"/>
      <c r="C7" s="3"/>
      <c r="D7" s="3" t="s">
        <v>10</v>
      </c>
      <c r="E7" s="4"/>
      <c r="F7" s="4"/>
      <c r="G7" s="8"/>
    </row>
    <row r="8" spans="1:14" ht="15" customHeight="1" x14ac:dyDescent="0.25">
      <c r="A8" s="87"/>
      <c r="B8" s="89"/>
      <c r="C8" s="3"/>
      <c r="D8" s="3" t="s">
        <v>11</v>
      </c>
      <c r="E8" s="4"/>
      <c r="F8" s="4"/>
      <c r="G8" s="8"/>
    </row>
    <row r="9" spans="1:14" ht="15" customHeight="1" x14ac:dyDescent="0.25">
      <c r="A9" s="87"/>
      <c r="B9" s="89"/>
      <c r="C9" s="3"/>
      <c r="D9" s="3" t="s">
        <v>11</v>
      </c>
      <c r="E9" s="4"/>
      <c r="F9" s="4"/>
      <c r="G9" s="8"/>
    </row>
    <row r="10" spans="1:14" ht="15" customHeight="1" x14ac:dyDescent="0.25">
      <c r="A10" s="87"/>
      <c r="B10" s="89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7"/>
      <c r="B11" s="89"/>
      <c r="C11" s="28"/>
      <c r="D11" s="3" t="s">
        <v>12</v>
      </c>
      <c r="E11" s="29"/>
      <c r="F11" s="29"/>
      <c r="G11" s="30"/>
    </row>
    <row r="12" spans="1:14" x14ac:dyDescent="0.25">
      <c r="A12" s="21"/>
      <c r="B12" s="89"/>
      <c r="C12" s="74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:G12" si="0">IF(SUM(F6:F11)=0," ",SUM(F6:F11))</f>
        <v xml:space="preserve"> </v>
      </c>
      <c r="G12" s="13" t="str">
        <f t="shared" si="0"/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9"/>
      <c r="C13" s="75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9"/>
      <c r="C14" s="75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90"/>
      <c r="C15" s="76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6">
        <v>2</v>
      </c>
      <c r="B16" s="88">
        <v>2</v>
      </c>
      <c r="C16" s="5"/>
      <c r="D16" s="3" t="s">
        <v>10</v>
      </c>
      <c r="E16" s="6"/>
      <c r="F16" s="6"/>
      <c r="G16" s="7"/>
      <c r="N16" s="10" t="s">
        <v>48</v>
      </c>
    </row>
    <row r="17" spans="1:14" ht="15" customHeight="1" x14ac:dyDescent="0.25">
      <c r="A17" s="87"/>
      <c r="B17" s="89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7"/>
      <c r="B18" s="89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7"/>
      <c r="B19" s="89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7"/>
      <c r="B20" s="89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7"/>
      <c r="B21" s="89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9"/>
      <c r="C22" s="74">
        <f t="shared" ref="C22" si="1">COUNTIF(C16:C21,"*")</f>
        <v>0</v>
      </c>
      <c r="D22" s="57" t="s">
        <v>13</v>
      </c>
      <c r="E22" s="12" t="str">
        <f t="shared" ref="E22:G32" si="2">IF(SUM(E16:E21)=0," ",SUM(E16:E21))</f>
        <v xml:space="preserve"> </v>
      </c>
      <c r="F22" s="12" t="str">
        <f t="shared" si="2"/>
        <v xml:space="preserve"> </v>
      </c>
      <c r="G22" s="13" t="str">
        <f t="shared" si="2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3">B16</f>
        <v>2</v>
      </c>
      <c r="B23" s="89"/>
      <c r="C23" s="75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9"/>
      <c r="C24" s="75"/>
      <c r="D24" s="58" t="s">
        <v>30</v>
      </c>
      <c r="E24" s="19" t="str">
        <f t="shared" ref="E24:G24" si="4">IF(OR($C22=0,E22=" ")," ",E22/$C22)</f>
        <v xml:space="preserve"> </v>
      </c>
      <c r="F24" s="19" t="str">
        <f t="shared" si="4"/>
        <v xml:space="preserve"> </v>
      </c>
      <c r="G24" s="20" t="str">
        <f t="shared" si="4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5">B16</f>
        <v>2</v>
      </c>
      <c r="B25" s="90"/>
      <c r="C25" s="76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6">
        <v>3</v>
      </c>
      <c r="B26" s="88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7"/>
      <c r="B27" s="89"/>
      <c r="C27" s="3"/>
      <c r="D27" s="3" t="s">
        <v>10</v>
      </c>
      <c r="E27" s="4"/>
      <c r="F27" s="4"/>
      <c r="G27" s="8"/>
    </row>
    <row r="28" spans="1:14" ht="15" customHeight="1" x14ac:dyDescent="0.25">
      <c r="A28" s="87"/>
      <c r="B28" s="89"/>
      <c r="C28" s="3"/>
      <c r="D28" s="3" t="s">
        <v>11</v>
      </c>
      <c r="E28" s="4"/>
      <c r="F28" s="4"/>
      <c r="G28" s="8"/>
    </row>
    <row r="29" spans="1:14" ht="15" customHeight="1" x14ac:dyDescent="0.25">
      <c r="A29" s="87"/>
      <c r="B29" s="89"/>
      <c r="C29" s="3"/>
      <c r="D29" s="3" t="s">
        <v>11</v>
      </c>
      <c r="E29" s="4"/>
      <c r="F29" s="4"/>
      <c r="G29" s="8"/>
    </row>
    <row r="30" spans="1:14" ht="15" customHeight="1" x14ac:dyDescent="0.25">
      <c r="A30" s="87"/>
      <c r="B30" s="89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7"/>
      <c r="B31" s="89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9"/>
      <c r="C32" s="74">
        <f t="shared" ref="C32" si="6">COUNTIF(C26:C31,"*")</f>
        <v>0</v>
      </c>
      <c r="D32" s="57" t="s">
        <v>13</v>
      </c>
      <c r="E32" s="12" t="str">
        <f t="shared" ref="E32" si="7">IF(SUM(E26:E31)=0," ",SUM(E26:E31))</f>
        <v xml:space="preserve"> </v>
      </c>
      <c r="F32" s="12" t="str">
        <f t="shared" si="2"/>
        <v xml:space="preserve"> </v>
      </c>
      <c r="G32" s="13" t="str">
        <f t="shared" si="2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8">B26</f>
        <v>3</v>
      </c>
      <c r="B33" s="89"/>
      <c r="C33" s="75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9"/>
      <c r="C34" s="75"/>
      <c r="D34" s="58" t="s">
        <v>30</v>
      </c>
      <c r="E34" s="19" t="str">
        <f t="shared" ref="E34:G34" si="9">IF(OR($C32=0,E32=" ")," ",E32/$C32)</f>
        <v xml:space="preserve"> </v>
      </c>
      <c r="F34" s="19" t="str">
        <f t="shared" si="9"/>
        <v xml:space="preserve"> </v>
      </c>
      <c r="G34" s="20" t="str">
        <f t="shared" si="9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0">B26</f>
        <v>3</v>
      </c>
      <c r="B35" s="90"/>
      <c r="C35" s="76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6">
        <v>4</v>
      </c>
      <c r="B36" s="88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7"/>
      <c r="B37" s="89"/>
      <c r="C37" s="3"/>
      <c r="D37" s="3" t="s">
        <v>10</v>
      </c>
      <c r="E37" s="4"/>
      <c r="F37" s="4"/>
      <c r="G37" s="8"/>
    </row>
    <row r="38" spans="1:11" ht="15" customHeight="1" x14ac:dyDescent="0.25">
      <c r="A38" s="87"/>
      <c r="B38" s="89"/>
      <c r="C38" s="3"/>
      <c r="D38" s="3" t="s">
        <v>11</v>
      </c>
      <c r="E38" s="4"/>
      <c r="F38" s="4"/>
      <c r="G38" s="8"/>
    </row>
    <row r="39" spans="1:11" ht="15" customHeight="1" x14ac:dyDescent="0.25">
      <c r="A39" s="87"/>
      <c r="B39" s="89"/>
      <c r="C39" s="3"/>
      <c r="D39" s="3" t="s">
        <v>11</v>
      </c>
      <c r="E39" s="4"/>
      <c r="F39" s="4"/>
      <c r="G39" s="8"/>
    </row>
    <row r="40" spans="1:11" ht="15" customHeight="1" x14ac:dyDescent="0.25">
      <c r="A40" s="87"/>
      <c r="B40" s="89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7"/>
      <c r="B41" s="89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9"/>
      <c r="C42" s="74">
        <f t="shared" ref="C42" si="11">COUNTIF(C36:C41,"*")</f>
        <v>0</v>
      </c>
      <c r="D42" s="57" t="s">
        <v>13</v>
      </c>
      <c r="E42" s="12" t="str">
        <f t="shared" ref="E42:G52" si="12">IF(SUM(E36:E41)=0," ",SUM(E36:E41))</f>
        <v xml:space="preserve"> </v>
      </c>
      <c r="F42" s="12" t="str">
        <f t="shared" si="12"/>
        <v xml:space="preserve"> </v>
      </c>
      <c r="G42" s="13" t="str">
        <f t="shared" si="12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3">B36</f>
        <v>4</v>
      </c>
      <c r="B43" s="89"/>
      <c r="C43" s="75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9"/>
      <c r="C44" s="75"/>
      <c r="D44" s="58" t="s">
        <v>30</v>
      </c>
      <c r="E44" s="19" t="str">
        <f t="shared" ref="E44:G44" si="14">IF(OR($C42=0,E42=" ")," ",E42/$C42)</f>
        <v xml:space="preserve"> </v>
      </c>
      <c r="F44" s="19" t="str">
        <f t="shared" si="14"/>
        <v xml:space="preserve"> </v>
      </c>
      <c r="G44" s="20" t="str">
        <f t="shared" si="14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5">B36</f>
        <v>4</v>
      </c>
      <c r="B45" s="90"/>
      <c r="C45" s="76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6">
        <v>5</v>
      </c>
      <c r="B46" s="88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7"/>
      <c r="B47" s="89"/>
      <c r="C47" s="3"/>
      <c r="D47" s="3" t="s">
        <v>10</v>
      </c>
      <c r="E47" s="4"/>
      <c r="F47" s="4"/>
      <c r="G47" s="8"/>
    </row>
    <row r="48" spans="1:11" ht="15" customHeight="1" x14ac:dyDescent="0.25">
      <c r="A48" s="87"/>
      <c r="B48" s="89"/>
      <c r="C48" s="3"/>
      <c r="D48" s="3" t="s">
        <v>11</v>
      </c>
      <c r="E48" s="4"/>
      <c r="F48" s="4"/>
      <c r="G48" s="8"/>
    </row>
    <row r="49" spans="1:11" ht="15" customHeight="1" x14ac:dyDescent="0.25">
      <c r="A49" s="87"/>
      <c r="B49" s="89"/>
      <c r="C49" s="3"/>
      <c r="D49" s="3" t="s">
        <v>11</v>
      </c>
      <c r="E49" s="4"/>
      <c r="F49" s="4"/>
      <c r="G49" s="8"/>
    </row>
    <row r="50" spans="1:11" ht="15" customHeight="1" x14ac:dyDescent="0.25">
      <c r="A50" s="87"/>
      <c r="B50" s="89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7"/>
      <c r="B51" s="89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9"/>
      <c r="C52" s="74">
        <f t="shared" ref="C52" si="16">COUNTIF(C46:C51,"*")</f>
        <v>0</v>
      </c>
      <c r="D52" s="57" t="s">
        <v>13</v>
      </c>
      <c r="E52" s="12" t="str">
        <f t="shared" ref="E52" si="17">IF(SUM(E46:E51)=0," ",SUM(E46:E51))</f>
        <v xml:space="preserve"> </v>
      </c>
      <c r="F52" s="12" t="str">
        <f t="shared" si="12"/>
        <v xml:space="preserve"> </v>
      </c>
      <c r="G52" s="13" t="str">
        <f t="shared" si="12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8">B46</f>
        <v>5</v>
      </c>
      <c r="B53" s="89"/>
      <c r="C53" s="75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9"/>
      <c r="C54" s="75"/>
      <c r="D54" s="58" t="s">
        <v>30</v>
      </c>
      <c r="E54" s="19" t="str">
        <f t="shared" ref="E54:G54" si="19">IF(OR($C52=0,E52=" ")," ",E52/$C52)</f>
        <v xml:space="preserve"> </v>
      </c>
      <c r="F54" s="19" t="str">
        <f t="shared" si="19"/>
        <v xml:space="preserve"> </v>
      </c>
      <c r="G54" s="20" t="str">
        <f t="shared" si="19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0">B46</f>
        <v>5</v>
      </c>
      <c r="B55" s="90"/>
      <c r="C55" s="76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6">
        <v>6</v>
      </c>
      <c r="B56" s="88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7"/>
      <c r="B57" s="89"/>
      <c r="C57" s="3"/>
      <c r="D57" s="3" t="s">
        <v>10</v>
      </c>
      <c r="E57" s="4"/>
      <c r="F57" s="4"/>
      <c r="G57" s="8"/>
    </row>
    <row r="58" spans="1:11" ht="15" customHeight="1" x14ac:dyDescent="0.25">
      <c r="A58" s="87"/>
      <c r="B58" s="89"/>
      <c r="C58" s="3"/>
      <c r="D58" s="3" t="s">
        <v>11</v>
      </c>
      <c r="E58" s="4"/>
      <c r="F58" s="4"/>
      <c r="G58" s="8"/>
    </row>
    <row r="59" spans="1:11" ht="15" customHeight="1" x14ac:dyDescent="0.25">
      <c r="A59" s="87"/>
      <c r="B59" s="89"/>
      <c r="C59" s="3"/>
      <c r="D59" s="3" t="s">
        <v>11</v>
      </c>
      <c r="E59" s="4"/>
      <c r="F59" s="4"/>
      <c r="G59" s="8"/>
    </row>
    <row r="60" spans="1:11" ht="15" customHeight="1" x14ac:dyDescent="0.25">
      <c r="A60" s="87"/>
      <c r="B60" s="89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7"/>
      <c r="B61" s="89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9"/>
      <c r="C62" s="74">
        <f t="shared" ref="C62" si="21">COUNTIF(C56:C61,"*")</f>
        <v>0</v>
      </c>
      <c r="D62" s="57" t="s">
        <v>13</v>
      </c>
      <c r="E62" s="12" t="str">
        <f t="shared" ref="E62:G72" si="22">IF(SUM(E56:E61)=0," ",SUM(E56:E61))</f>
        <v xml:space="preserve"> </v>
      </c>
      <c r="F62" s="12" t="str">
        <f t="shared" si="22"/>
        <v xml:space="preserve"> </v>
      </c>
      <c r="G62" s="13" t="str">
        <f t="shared" si="22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3">B56</f>
        <v>6</v>
      </c>
      <c r="B63" s="89"/>
      <c r="C63" s="75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9"/>
      <c r="C64" s="75"/>
      <c r="D64" s="58" t="s">
        <v>30</v>
      </c>
      <c r="E64" s="19" t="str">
        <f t="shared" ref="E64:G64" si="24">IF(OR($C62=0,E62=" ")," ",E62/$C62)</f>
        <v xml:space="preserve"> </v>
      </c>
      <c r="F64" s="19" t="str">
        <f t="shared" si="24"/>
        <v xml:space="preserve"> </v>
      </c>
      <c r="G64" s="20" t="str">
        <f t="shared" si="24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5">B56</f>
        <v>6</v>
      </c>
      <c r="B65" s="90"/>
      <c r="C65" s="76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6">
        <v>7</v>
      </c>
      <c r="B66" s="88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7"/>
      <c r="B67" s="89"/>
      <c r="C67" s="3"/>
      <c r="D67" s="3" t="s">
        <v>10</v>
      </c>
      <c r="E67" s="4"/>
      <c r="F67" s="4"/>
      <c r="G67" s="8"/>
    </row>
    <row r="68" spans="1:11" ht="15" customHeight="1" x14ac:dyDescent="0.25">
      <c r="A68" s="87"/>
      <c r="B68" s="89"/>
      <c r="C68" s="3"/>
      <c r="D68" s="3" t="s">
        <v>11</v>
      </c>
      <c r="E68" s="4"/>
      <c r="F68" s="4"/>
      <c r="G68" s="8"/>
    </row>
    <row r="69" spans="1:11" ht="15" customHeight="1" x14ac:dyDescent="0.25">
      <c r="A69" s="87"/>
      <c r="B69" s="89"/>
      <c r="C69" s="3"/>
      <c r="D69" s="3" t="s">
        <v>11</v>
      </c>
      <c r="E69" s="4"/>
      <c r="F69" s="4"/>
      <c r="G69" s="8"/>
    </row>
    <row r="70" spans="1:11" ht="15" customHeight="1" x14ac:dyDescent="0.25">
      <c r="A70" s="87"/>
      <c r="B70" s="89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7"/>
      <c r="B71" s="89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9"/>
      <c r="C72" s="74">
        <f t="shared" ref="C72" si="26">COUNTIF(C66:C71,"*")</f>
        <v>0</v>
      </c>
      <c r="D72" s="57" t="s">
        <v>13</v>
      </c>
      <c r="E72" s="12" t="str">
        <f t="shared" ref="E72" si="27">IF(SUM(E66:E71)=0," ",SUM(E66:E71))</f>
        <v xml:space="preserve"> </v>
      </c>
      <c r="F72" s="12" t="str">
        <f t="shared" si="22"/>
        <v xml:space="preserve"> </v>
      </c>
      <c r="G72" s="13" t="str">
        <f t="shared" si="22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8">B66</f>
        <v>7</v>
      </c>
      <c r="B73" s="89"/>
      <c r="C73" s="75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9"/>
      <c r="C74" s="75"/>
      <c r="D74" s="58" t="s">
        <v>30</v>
      </c>
      <c r="E74" s="19" t="str">
        <f t="shared" ref="E74:G74" si="29">IF(OR($C72=0,E72=" ")," ",E72/$C72)</f>
        <v xml:space="preserve"> </v>
      </c>
      <c r="F74" s="19" t="str">
        <f t="shared" si="29"/>
        <v xml:space="preserve"> </v>
      </c>
      <c r="G74" s="20" t="str">
        <f t="shared" si="29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0">B66</f>
        <v>7</v>
      </c>
      <c r="B75" s="90"/>
      <c r="C75" s="76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6">
        <v>8</v>
      </c>
      <c r="B76" s="88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7"/>
      <c r="B77" s="89"/>
      <c r="C77" s="3"/>
      <c r="D77" s="3" t="s">
        <v>10</v>
      </c>
      <c r="E77" s="4"/>
      <c r="F77" s="4"/>
      <c r="G77" s="8"/>
    </row>
    <row r="78" spans="1:11" ht="15" customHeight="1" x14ac:dyDescent="0.25">
      <c r="A78" s="87"/>
      <c r="B78" s="89"/>
      <c r="C78" s="3"/>
      <c r="D78" s="3" t="s">
        <v>11</v>
      </c>
      <c r="E78" s="4"/>
      <c r="F78" s="4"/>
      <c r="G78" s="8"/>
    </row>
    <row r="79" spans="1:11" ht="15" customHeight="1" x14ac:dyDescent="0.25">
      <c r="A79" s="87"/>
      <c r="B79" s="89"/>
      <c r="C79" s="3"/>
      <c r="D79" s="3" t="s">
        <v>11</v>
      </c>
      <c r="E79" s="4"/>
      <c r="F79" s="4"/>
      <c r="G79" s="8"/>
    </row>
    <row r="80" spans="1:11" ht="15" customHeight="1" x14ac:dyDescent="0.25">
      <c r="A80" s="87"/>
      <c r="B80" s="89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7"/>
      <c r="B81" s="89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9"/>
      <c r="C82" s="74">
        <f t="shared" ref="C82" si="31">COUNTIF(C76:C81,"*")</f>
        <v>0</v>
      </c>
      <c r="D82" s="57" t="s">
        <v>13</v>
      </c>
      <c r="E82" s="12" t="str">
        <f t="shared" ref="E82:G92" si="32">IF(SUM(E76:E81)=0," ",SUM(E76:E81))</f>
        <v xml:space="preserve"> </v>
      </c>
      <c r="F82" s="12" t="str">
        <f t="shared" si="32"/>
        <v xml:space="preserve"> </v>
      </c>
      <c r="G82" s="13" t="str">
        <f t="shared" si="32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3">B76</f>
        <v>8</v>
      </c>
      <c r="B83" s="89"/>
      <c r="C83" s="75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9"/>
      <c r="C84" s="75"/>
      <c r="D84" s="58" t="s">
        <v>30</v>
      </c>
      <c r="E84" s="19" t="str">
        <f t="shared" ref="E84:G84" si="34">IF(OR($C82=0,E82=" ")," ",E82/$C82)</f>
        <v xml:space="preserve"> </v>
      </c>
      <c r="F84" s="19" t="str">
        <f t="shared" si="34"/>
        <v xml:space="preserve"> </v>
      </c>
      <c r="G84" s="20" t="str">
        <f t="shared" si="34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5">B76</f>
        <v>8</v>
      </c>
      <c r="B85" s="90"/>
      <c r="C85" s="76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6">
        <v>9</v>
      </c>
      <c r="B86" s="88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7"/>
      <c r="B87" s="89"/>
      <c r="C87" s="3"/>
      <c r="D87" s="3" t="s">
        <v>10</v>
      </c>
      <c r="E87" s="4"/>
      <c r="F87" s="4"/>
      <c r="G87" s="8"/>
    </row>
    <row r="88" spans="1:12" ht="15" customHeight="1" x14ac:dyDescent="0.25">
      <c r="A88" s="87"/>
      <c r="B88" s="89"/>
      <c r="C88" s="3"/>
      <c r="D88" s="3" t="s">
        <v>11</v>
      </c>
      <c r="E88" s="4"/>
      <c r="F88" s="4"/>
      <c r="G88" s="8"/>
    </row>
    <row r="89" spans="1:12" ht="15" customHeight="1" x14ac:dyDescent="0.25">
      <c r="A89" s="87"/>
      <c r="B89" s="89"/>
      <c r="C89" s="3"/>
      <c r="D89" s="3" t="s">
        <v>11</v>
      </c>
      <c r="E89" s="4"/>
      <c r="F89" s="4"/>
      <c r="G89" s="8"/>
    </row>
    <row r="90" spans="1:12" ht="15" customHeight="1" x14ac:dyDescent="0.25">
      <c r="A90" s="87"/>
      <c r="B90" s="89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7"/>
      <c r="B91" s="89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9"/>
      <c r="C92" s="74">
        <f t="shared" ref="C92" si="36">COUNTIF(C86:C91,"*")</f>
        <v>0</v>
      </c>
      <c r="D92" s="57" t="s">
        <v>13</v>
      </c>
      <c r="E92" s="12" t="str">
        <f t="shared" ref="E92" si="37">IF(SUM(E86:E91)=0," ",SUM(E86:E91))</f>
        <v xml:space="preserve"> </v>
      </c>
      <c r="F92" s="12" t="str">
        <f t="shared" si="32"/>
        <v xml:space="preserve"> </v>
      </c>
      <c r="G92" s="13" t="str">
        <f t="shared" si="32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8">B86</f>
        <v>9</v>
      </c>
      <c r="B93" s="89"/>
      <c r="C93" s="75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9"/>
      <c r="C94" s="75"/>
      <c r="D94" s="58" t="s">
        <v>30</v>
      </c>
      <c r="E94" s="19" t="str">
        <f t="shared" ref="E94:G94" si="39">IF(OR($C92=0,E92=" ")," ",E92/$C92)</f>
        <v xml:space="preserve"> </v>
      </c>
      <c r="F94" s="19" t="str">
        <f t="shared" si="39"/>
        <v xml:space="preserve"> </v>
      </c>
      <c r="G94" s="20" t="str">
        <f t="shared" si="39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0">B86</f>
        <v>9</v>
      </c>
      <c r="B95" s="90"/>
      <c r="C95" s="76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6">
        <v>10</v>
      </c>
      <c r="B96" s="88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7"/>
      <c r="B97" s="89"/>
      <c r="C97" s="3"/>
      <c r="D97" s="3" t="s">
        <v>10</v>
      </c>
      <c r="E97" s="4"/>
      <c r="F97" s="4"/>
      <c r="G97" s="8"/>
    </row>
    <row r="98" spans="1:11" ht="15" customHeight="1" x14ac:dyDescent="0.25">
      <c r="A98" s="87"/>
      <c r="B98" s="89"/>
      <c r="C98" s="3"/>
      <c r="D98" s="3" t="s">
        <v>11</v>
      </c>
      <c r="E98" s="4"/>
      <c r="F98" s="4"/>
      <c r="G98" s="8"/>
    </row>
    <row r="99" spans="1:11" ht="15" customHeight="1" x14ac:dyDescent="0.25">
      <c r="A99" s="87"/>
      <c r="B99" s="89"/>
      <c r="C99" s="3"/>
      <c r="D99" s="3" t="s">
        <v>11</v>
      </c>
      <c r="E99" s="4"/>
      <c r="F99" s="4"/>
      <c r="G99" s="8"/>
    </row>
    <row r="100" spans="1:11" ht="15" customHeight="1" x14ac:dyDescent="0.25">
      <c r="A100" s="87"/>
      <c r="B100" s="89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7"/>
      <c r="B101" s="89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9"/>
      <c r="C102" s="74">
        <f t="shared" ref="C102" si="41">COUNTIF(C96:C101,"*")</f>
        <v>0</v>
      </c>
      <c r="D102" s="57" t="s">
        <v>13</v>
      </c>
      <c r="E102" s="12" t="str">
        <f t="shared" ref="E102:G102" si="42">IF(SUM(E96:E101)=0," ",SUM(E96:E101))</f>
        <v xml:space="preserve"> </v>
      </c>
      <c r="F102" s="12" t="str">
        <f t="shared" si="42"/>
        <v xml:space="preserve"> </v>
      </c>
      <c r="G102" s="13" t="str">
        <f t="shared" si="42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3">B96</f>
        <v>10</v>
      </c>
      <c r="B103" s="89"/>
      <c r="C103" s="75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9"/>
      <c r="C104" s="75"/>
      <c r="D104" s="58" t="s">
        <v>30</v>
      </c>
      <c r="E104" s="19" t="str">
        <f t="shared" ref="E104:G104" si="44">IF(OR($C102=0,E102=" ")," ",E102/$C102)</f>
        <v xml:space="preserve"> </v>
      </c>
      <c r="F104" s="19" t="str">
        <f t="shared" si="44"/>
        <v xml:space="preserve"> </v>
      </c>
      <c r="G104" s="20" t="str">
        <f t="shared" si="44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5">B96</f>
        <v>10</v>
      </c>
      <c r="B105" s="90"/>
      <c r="C105" s="76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E2:G2"/>
    <mergeCell ref="B3:B4"/>
    <mergeCell ref="C3:D4"/>
    <mergeCell ref="A16:A21"/>
    <mergeCell ref="B16:B25"/>
    <mergeCell ref="C22:C25"/>
    <mergeCell ref="A1:B1"/>
    <mergeCell ref="C1:D1"/>
    <mergeCell ref="C2:D2"/>
    <mergeCell ref="H4:M4"/>
    <mergeCell ref="H5:M5"/>
    <mergeCell ref="A6:A11"/>
    <mergeCell ref="B6:B15"/>
    <mergeCell ref="C12:C15"/>
    <mergeCell ref="A26:A31"/>
    <mergeCell ref="B26:B35"/>
    <mergeCell ref="C32:C35"/>
    <mergeCell ref="A36:A41"/>
    <mergeCell ref="B36:B45"/>
    <mergeCell ref="C42:C45"/>
    <mergeCell ref="A46:A51"/>
    <mergeCell ref="B46:B55"/>
    <mergeCell ref="C52:C55"/>
    <mergeCell ref="A56:A61"/>
    <mergeCell ref="B56:B65"/>
    <mergeCell ref="C62:C65"/>
    <mergeCell ref="A66:A71"/>
    <mergeCell ref="B66:B75"/>
    <mergeCell ref="C72:C75"/>
    <mergeCell ref="A76:A81"/>
    <mergeCell ref="B76:B85"/>
    <mergeCell ref="C82:C85"/>
    <mergeCell ref="A86:A91"/>
    <mergeCell ref="B86:B95"/>
    <mergeCell ref="C92:C95"/>
    <mergeCell ref="A96:A101"/>
    <mergeCell ref="B96:B105"/>
    <mergeCell ref="C102:C105"/>
  </mergeCells>
  <conditionalFormatting sqref="E15:G15 E13:G13 E25:G25 E35:G35 E45:G45 E55:G55 E65:G65 E75:G75 E85:G85 E95:G95 E105:G105 E23:G23 E33:G33 E43:G43 E53:G53 E63:G63 E73:G73 E83:G83 E93:G93 E103:G103">
    <cfRule type="cellIs" dxfId="21" priority="8" operator="equal">
      <formula>3</formula>
    </cfRule>
    <cfRule type="cellIs" dxfId="20" priority="9" operator="equal">
      <formula>2</formula>
    </cfRule>
    <cfRule type="cellIs" dxfId="19" priority="10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18" priority="5" operator="equal">
      <formula>3</formula>
    </cfRule>
    <cfRule type="cellIs" dxfId="17" priority="6" operator="equal">
      <formula>2</formula>
    </cfRule>
    <cfRule type="cellIs" dxfId="16" priority="7" operator="equal">
      <formula>1</formula>
    </cfRule>
  </conditionalFormatting>
  <conditionalFormatting sqref="K15 K25 K35 K45 K55 K65 K75 K85 K95 K105">
    <cfRule type="cellIs" dxfId="15" priority="2" operator="equal">
      <formula>3</formula>
    </cfRule>
    <cfRule type="cellIs" dxfId="14" priority="3" operator="equal">
      <formula>2</formula>
    </cfRule>
    <cfRule type="cellIs" dxfId="13" priority="4" operator="equal">
      <formula>1</formula>
    </cfRule>
  </conditionalFormatting>
  <conditionalFormatting sqref="C1:D1 C2">
    <cfRule type="containsBlanks" dxfId="12" priority="11">
      <formula>LEN(TRIM(C1))=0</formula>
    </cfRule>
  </conditionalFormatting>
  <conditionalFormatting sqref="C2">
    <cfRule type="containsText" dxfId="11" priority="1" operator="containsText" text="Dropdown">
      <formula>NOT(ISERROR(SEARCH("Dropdown",C2)))</formula>
    </cfRule>
  </conditionalFormatting>
  <dataValidations count="6">
    <dataValidation type="list" showInputMessage="1" showErrorMessage="1" sqref="C2">
      <formula1>$N$15:$N$22</formula1>
    </dataValidation>
    <dataValidation type="decimal" allowBlank="1" showInputMessage="1" showErrorMessage="1" sqref="F6:F11">
      <formula1>0</formula1>
      <formula2>100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96:E101 E16:E21 E26:E31 E36:E41 E46:E51 E56:E61 E66:E71 E76:E81 E86:E91">
      <formula1>0</formula1>
      <formula2>400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05"/>
  <sheetViews>
    <sheetView zoomScale="85" zoomScaleNormal="85" workbookViewId="0">
      <pane ySplit="5" topLeftCell="A6" activePane="bottomLeft" state="frozen"/>
      <selection pane="bottomLeft" activeCell="D12" sqref="D12"/>
    </sheetView>
  </sheetViews>
  <sheetFormatPr defaultRowHeight="15" x14ac:dyDescent="0.25"/>
  <cols>
    <col min="1" max="1" width="18.28515625" style="10" hidden="1" customWidth="1"/>
    <col min="2" max="2" width="19.42578125" style="10" customWidth="1"/>
    <col min="3" max="3" width="17.42578125" style="10" customWidth="1"/>
    <col min="4" max="4" width="12.140625" style="10" bestFit="1" customWidth="1"/>
    <col min="5" max="7" width="24.140625" style="10" customWidth="1"/>
    <col min="8" max="8" width="6" style="9" bestFit="1" customWidth="1"/>
    <col min="9" max="9" width="16.28515625" style="9" customWidth="1"/>
    <col min="10" max="10" width="5.85546875" style="10" bestFit="1" customWidth="1"/>
    <col min="11" max="11" width="25" style="10" bestFit="1" customWidth="1"/>
    <col min="12" max="13" width="9.140625" style="10" customWidth="1"/>
    <col min="14" max="14" width="20.7109375" style="10" hidden="1" customWidth="1"/>
    <col min="15" max="15" width="9.140625" style="10" customWidth="1"/>
    <col min="16" max="16384" width="9.140625" style="10"/>
  </cols>
  <sheetData>
    <row r="1" spans="1:14" ht="36.75" thickBot="1" x14ac:dyDescent="0.6">
      <c r="A1" s="91" t="s">
        <v>36</v>
      </c>
      <c r="B1" s="92"/>
      <c r="C1" s="84"/>
      <c r="D1" s="85"/>
      <c r="E1" s="66" t="s">
        <v>37</v>
      </c>
      <c r="F1" s="66"/>
      <c r="G1" s="66"/>
      <c r="H1" s="66"/>
      <c r="I1" s="66"/>
      <c r="J1" s="66"/>
      <c r="K1" s="66"/>
    </row>
    <row r="2" spans="1:14" ht="36.75" thickBot="1" x14ac:dyDescent="0.6">
      <c r="B2" s="67" t="s">
        <v>38</v>
      </c>
      <c r="C2" s="71" t="s">
        <v>48</v>
      </c>
      <c r="D2" s="71"/>
      <c r="E2" s="83" t="s">
        <v>47</v>
      </c>
      <c r="F2" s="83"/>
      <c r="G2" s="83"/>
    </row>
    <row r="3" spans="1:14" ht="15" customHeight="1" x14ac:dyDescent="0.25">
      <c r="A3" s="65"/>
      <c r="B3" s="72" t="s">
        <v>49</v>
      </c>
      <c r="C3" s="79"/>
      <c r="D3" s="80"/>
      <c r="E3" s="11" t="s">
        <v>1</v>
      </c>
      <c r="F3" s="12" t="s">
        <v>2</v>
      </c>
      <c r="G3" s="13" t="s">
        <v>3</v>
      </c>
    </row>
    <row r="4" spans="1:14" ht="24" customHeight="1" thickBot="1" x14ac:dyDescent="0.3">
      <c r="A4" s="61"/>
      <c r="B4" s="73"/>
      <c r="C4" s="81"/>
      <c r="D4" s="82"/>
      <c r="E4" s="54" t="s">
        <v>43</v>
      </c>
      <c r="F4" s="55" t="s">
        <v>44</v>
      </c>
      <c r="G4" s="56" t="s">
        <v>45</v>
      </c>
      <c r="H4" s="77" t="s">
        <v>9</v>
      </c>
      <c r="I4" s="77"/>
      <c r="J4" s="77"/>
      <c r="K4" s="77"/>
      <c r="L4" s="77"/>
      <c r="M4" s="77"/>
    </row>
    <row r="5" spans="1:14" ht="15.75" thickBot="1" x14ac:dyDescent="0.3">
      <c r="A5" s="14"/>
      <c r="B5" s="64" t="s">
        <v>0</v>
      </c>
      <c r="C5" s="15" t="s">
        <v>5</v>
      </c>
      <c r="D5" s="16" t="s">
        <v>35</v>
      </c>
      <c r="E5" s="17" t="s">
        <v>4</v>
      </c>
      <c r="F5" s="17" t="s">
        <v>4</v>
      </c>
      <c r="G5" s="18" t="s">
        <v>4</v>
      </c>
      <c r="H5" s="78" t="s">
        <v>46</v>
      </c>
      <c r="I5" s="78"/>
      <c r="J5" s="78"/>
      <c r="K5" s="78"/>
      <c r="L5" s="78"/>
      <c r="M5" s="78"/>
    </row>
    <row r="6" spans="1:14" ht="15" customHeight="1" x14ac:dyDescent="0.25">
      <c r="A6" s="86">
        <v>1</v>
      </c>
      <c r="B6" s="88">
        <v>1</v>
      </c>
      <c r="C6" s="5"/>
      <c r="D6" s="3" t="s">
        <v>10</v>
      </c>
      <c r="E6" s="6"/>
      <c r="F6" s="6"/>
      <c r="G6" s="7"/>
    </row>
    <row r="7" spans="1:14" ht="15" customHeight="1" x14ac:dyDescent="0.25">
      <c r="A7" s="87"/>
      <c r="B7" s="89"/>
      <c r="C7" s="3"/>
      <c r="D7" s="3" t="s">
        <v>10</v>
      </c>
      <c r="E7" s="4"/>
      <c r="F7" s="4"/>
      <c r="G7" s="8"/>
    </row>
    <row r="8" spans="1:14" ht="15" customHeight="1" x14ac:dyDescent="0.25">
      <c r="A8" s="87"/>
      <c r="B8" s="89"/>
      <c r="C8" s="3"/>
      <c r="D8" s="3" t="s">
        <v>11</v>
      </c>
      <c r="E8" s="4"/>
      <c r="F8" s="4"/>
      <c r="G8" s="8"/>
    </row>
    <row r="9" spans="1:14" ht="15" customHeight="1" x14ac:dyDescent="0.25">
      <c r="A9" s="87"/>
      <c r="B9" s="89"/>
      <c r="C9" s="3"/>
      <c r="D9" s="3" t="s">
        <v>11</v>
      </c>
      <c r="E9" s="4"/>
      <c r="F9" s="4"/>
      <c r="G9" s="8"/>
    </row>
    <row r="10" spans="1:14" ht="15" customHeight="1" x14ac:dyDescent="0.25">
      <c r="A10" s="87"/>
      <c r="B10" s="89"/>
      <c r="C10" s="3"/>
      <c r="D10" s="3" t="s">
        <v>12</v>
      </c>
      <c r="E10" s="4"/>
      <c r="F10" s="4"/>
      <c r="G10" s="8"/>
    </row>
    <row r="11" spans="1:14" ht="15.75" customHeight="1" thickBot="1" x14ac:dyDescent="0.3">
      <c r="A11" s="87"/>
      <c r="B11" s="89"/>
      <c r="C11" s="28"/>
      <c r="D11" s="3" t="s">
        <v>12</v>
      </c>
      <c r="E11" s="29"/>
      <c r="F11" s="29"/>
      <c r="G11" s="30"/>
    </row>
    <row r="12" spans="1:14" x14ac:dyDescent="0.25">
      <c r="A12" s="21"/>
      <c r="B12" s="89"/>
      <c r="C12" s="74">
        <f>COUNTIF(C6:C11,"*")</f>
        <v>0</v>
      </c>
      <c r="D12" s="57" t="s">
        <v>13</v>
      </c>
      <c r="E12" s="12" t="str">
        <f>IF(SUM(E6:E11)=0," ",SUM(E6:E11))</f>
        <v xml:space="preserve"> </v>
      </c>
      <c r="F12" s="12" t="str">
        <f t="shared" ref="F12:G12" si="0">IF(SUM(F6:F11)=0," ",SUM(F6:F11))</f>
        <v xml:space="preserve"> </v>
      </c>
      <c r="G12" s="13" t="str">
        <f t="shared" si="0"/>
        <v xml:space="preserve"> </v>
      </c>
      <c r="H12" s="21" t="s">
        <v>13</v>
      </c>
      <c r="I12" s="34" t="s">
        <v>32</v>
      </c>
      <c r="J12" s="22" t="s">
        <v>13</v>
      </c>
      <c r="K12" s="23" t="s">
        <v>33</v>
      </c>
    </row>
    <row r="13" spans="1:14" x14ac:dyDescent="0.25">
      <c r="A13" s="62">
        <f>B6</f>
        <v>1</v>
      </c>
      <c r="B13" s="89"/>
      <c r="C13" s="75"/>
      <c r="D13" s="58" t="s">
        <v>14</v>
      </c>
      <c r="E13" s="19">
        <f>IF(E12=" ",10,RANK(E12,(E$12,E$22,E$32,E$42,E$52,E$62,E$72,E$82,E$92,E$102),0))</f>
        <v>10</v>
      </c>
      <c r="F13" s="19">
        <f>IF(F12=" ",10,RANK(F12,(F$12,F$22,F$32,F$42,F$52,F$62,F$72,F$82,F$92,F$102),0))</f>
        <v>10</v>
      </c>
      <c r="G13" s="20">
        <f>IF(G12=" ",10,RANK(G12,(G$12,G$22,G$32,G$42,G$52,G$62,G$72,G$82,G$92,G$102),0))</f>
        <v>10</v>
      </c>
      <c r="H13" s="35">
        <f>SUM(E13:G13)</f>
        <v>30</v>
      </c>
      <c r="I13" s="31">
        <f>IF(H13=" ",10,RANK(H13,(H$13,H$23,H$33,H$43,H$53,H$63,H$73,H$83,H$93,H$103),1))</f>
        <v>1</v>
      </c>
      <c r="J13" s="32"/>
      <c r="K13" s="25"/>
    </row>
    <row r="14" spans="1:14" ht="15" hidden="1" customHeight="1" x14ac:dyDescent="0.25">
      <c r="A14" s="62"/>
      <c r="B14" s="89"/>
      <c r="C14" s="75"/>
      <c r="D14" s="58" t="s">
        <v>30</v>
      </c>
      <c r="E14" s="19" t="str">
        <f>IF(OR($C12=0,E12=" ")," ",E12/$C12)</f>
        <v xml:space="preserve"> </v>
      </c>
      <c r="F14" s="19" t="str">
        <f>IF(OR($C12=0,F12=" ")," ",F12/$C12)</f>
        <v xml:space="preserve"> </v>
      </c>
      <c r="G14" s="20" t="str">
        <f>IF(OR($C12=0,G12=" ")," ",G12/$C12)</f>
        <v xml:space="preserve"> </v>
      </c>
      <c r="H14" s="36"/>
      <c r="I14" s="32"/>
      <c r="J14" s="32"/>
      <c r="K14" s="37"/>
    </row>
    <row r="15" spans="1:14" ht="15.75" thickBot="1" x14ac:dyDescent="0.3">
      <c r="A15" s="63">
        <f>B6</f>
        <v>1</v>
      </c>
      <c r="B15" s="90"/>
      <c r="C15" s="76"/>
      <c r="D15" s="59" t="s">
        <v>31</v>
      </c>
      <c r="E15" s="26">
        <f>IF(E14=" ",10,RANK(E14,(E$14,E$24,E$34,E$44,E$54,E$64,E$74,E$84,E$94,E$104),0))</f>
        <v>10</v>
      </c>
      <c r="F15" s="26">
        <f>IF(F14=" ",10,RANK(F14,(F$14,F$24,F$34,F$44,F$54,F$64,F$74,F$84,F$94,F$104),0))</f>
        <v>10</v>
      </c>
      <c r="G15" s="27">
        <f>IF(G14=" ",10,RANK(G14,(G$14,G$24,G$34,G$44,G$54,G$64,G$74,G$84,G$94,G$104),0))</f>
        <v>10</v>
      </c>
      <c r="H15" s="38"/>
      <c r="I15" s="39"/>
      <c r="J15" s="24">
        <f>SUM(E15:G15)</f>
        <v>30</v>
      </c>
      <c r="K15" s="40">
        <f>IF(J15=" ",10,RANK(J15,(J$15,J$25,J$35,J$45,J$55,J$65,J$75,L$85,J$95,J$105),1))</f>
        <v>1</v>
      </c>
    </row>
    <row r="16" spans="1:14" ht="15" customHeight="1" x14ac:dyDescent="0.25">
      <c r="A16" s="86">
        <v>2</v>
      </c>
      <c r="B16" s="88">
        <v>2</v>
      </c>
      <c r="C16" s="5"/>
      <c r="D16" s="3" t="s">
        <v>10</v>
      </c>
      <c r="E16" s="6"/>
      <c r="F16" s="6"/>
      <c r="G16" s="7"/>
      <c r="N16" s="10" t="s">
        <v>48</v>
      </c>
    </row>
    <row r="17" spans="1:14" ht="15" customHeight="1" x14ac:dyDescent="0.25">
      <c r="A17" s="87"/>
      <c r="B17" s="89"/>
      <c r="C17" s="3"/>
      <c r="D17" s="3" t="s">
        <v>10</v>
      </c>
      <c r="E17" s="4"/>
      <c r="F17" s="4"/>
      <c r="G17" s="8"/>
      <c r="N17" s="60" t="s">
        <v>42</v>
      </c>
    </row>
    <row r="18" spans="1:14" ht="15" customHeight="1" x14ac:dyDescent="0.25">
      <c r="A18" s="87"/>
      <c r="B18" s="89"/>
      <c r="C18" s="3"/>
      <c r="D18" s="3" t="s">
        <v>11</v>
      </c>
      <c r="E18" s="4"/>
      <c r="F18" s="4"/>
      <c r="G18" s="8"/>
      <c r="N18" s="60" t="s">
        <v>40</v>
      </c>
    </row>
    <row r="19" spans="1:14" ht="15" customHeight="1" x14ac:dyDescent="0.25">
      <c r="A19" s="87"/>
      <c r="B19" s="89"/>
      <c r="C19" s="3"/>
      <c r="D19" s="3" t="s">
        <v>11</v>
      </c>
      <c r="E19" s="4"/>
      <c r="F19" s="4"/>
      <c r="G19" s="8"/>
      <c r="N19" s="60" t="s">
        <v>41</v>
      </c>
    </row>
    <row r="20" spans="1:14" ht="15" customHeight="1" x14ac:dyDescent="0.25">
      <c r="A20" s="87"/>
      <c r="B20" s="89"/>
      <c r="C20" s="3"/>
      <c r="D20" s="3" t="s">
        <v>12</v>
      </c>
      <c r="E20" s="4"/>
      <c r="F20" s="4"/>
      <c r="G20" s="8"/>
      <c r="N20" s="60" t="s">
        <v>6</v>
      </c>
    </row>
    <row r="21" spans="1:14" ht="15.75" customHeight="1" thickBot="1" x14ac:dyDescent="0.3">
      <c r="A21" s="87"/>
      <c r="B21" s="89"/>
      <c r="C21" s="28"/>
      <c r="D21" s="3" t="s">
        <v>12</v>
      </c>
      <c r="E21" s="29"/>
      <c r="F21" s="29"/>
      <c r="G21" s="30"/>
      <c r="N21" s="60" t="s">
        <v>7</v>
      </c>
    </row>
    <row r="22" spans="1:14" ht="15" customHeight="1" x14ac:dyDescent="0.25">
      <c r="A22" s="21"/>
      <c r="B22" s="89"/>
      <c r="C22" s="74">
        <f t="shared" ref="C22" si="1">COUNTIF(C16:C21,"*")</f>
        <v>0</v>
      </c>
      <c r="D22" s="57" t="s">
        <v>13</v>
      </c>
      <c r="E22" s="12" t="str">
        <f t="shared" ref="E22:G32" si="2">IF(SUM(E16:E21)=0," ",SUM(E16:E21))</f>
        <v xml:space="preserve"> </v>
      </c>
      <c r="F22" s="12" t="str">
        <f t="shared" si="2"/>
        <v xml:space="preserve"> </v>
      </c>
      <c r="G22" s="13" t="str">
        <f t="shared" si="2"/>
        <v xml:space="preserve"> </v>
      </c>
      <c r="H22" s="21" t="s">
        <v>13</v>
      </c>
      <c r="I22" s="34" t="s">
        <v>32</v>
      </c>
      <c r="J22" s="22" t="s">
        <v>13</v>
      </c>
      <c r="K22" s="23" t="s">
        <v>33</v>
      </c>
      <c r="N22" s="60" t="s">
        <v>8</v>
      </c>
    </row>
    <row r="23" spans="1:14" ht="15" customHeight="1" x14ac:dyDescent="0.25">
      <c r="A23" s="62">
        <f t="shared" ref="A23" si="3">B16</f>
        <v>2</v>
      </c>
      <c r="B23" s="89"/>
      <c r="C23" s="75"/>
      <c r="D23" s="58" t="s">
        <v>14</v>
      </c>
      <c r="E23" s="19">
        <f>IF(E22=" ",10,RANK(E22,(E$12,E$22,E$32,E$42,E$52,E$62,E$72,E$82,E$92,E$102),0))</f>
        <v>10</v>
      </c>
      <c r="F23" s="19">
        <f>IF(F22=" ",10,RANK(F22,(F$12,F$22,F$32,F$42,F$52,F$62,F$72,F$82,F$92,F$102),0))</f>
        <v>10</v>
      </c>
      <c r="G23" s="20">
        <f>IF(G22=" ",10,RANK(G22,(G$12,G$22,G$32,G$42,G$52,G$62,G$72,G$82,G$92,G$102),0))</f>
        <v>10</v>
      </c>
      <c r="H23" s="35">
        <f>SUM(E23:G23)</f>
        <v>30</v>
      </c>
      <c r="I23" s="31">
        <f>IF(H23=" ",10,RANK(H23,(H$13,H$23,H$33,H$43,H$53,H$63,H$73,H$83,H$93,H$103),1))</f>
        <v>1</v>
      </c>
      <c r="J23" s="32"/>
      <c r="K23" s="25"/>
    </row>
    <row r="24" spans="1:14" ht="15" hidden="1" customHeight="1" x14ac:dyDescent="0.25">
      <c r="A24" s="62"/>
      <c r="B24" s="89"/>
      <c r="C24" s="75"/>
      <c r="D24" s="58" t="s">
        <v>30</v>
      </c>
      <c r="E24" s="19" t="str">
        <f t="shared" ref="E24:G24" si="4">IF(OR($C22=0,E22=" ")," ",E22/$C22)</f>
        <v xml:space="preserve"> </v>
      </c>
      <c r="F24" s="19" t="str">
        <f t="shared" si="4"/>
        <v xml:space="preserve"> </v>
      </c>
      <c r="G24" s="20" t="str">
        <f t="shared" si="4"/>
        <v xml:space="preserve"> </v>
      </c>
      <c r="H24" s="36"/>
      <c r="I24" s="32"/>
      <c r="J24" s="32"/>
      <c r="K24" s="37"/>
    </row>
    <row r="25" spans="1:14" ht="15.75" customHeight="1" thickBot="1" x14ac:dyDescent="0.3">
      <c r="A25" s="63">
        <f t="shared" ref="A25" si="5">B16</f>
        <v>2</v>
      </c>
      <c r="B25" s="90"/>
      <c r="C25" s="76"/>
      <c r="D25" s="59" t="s">
        <v>31</v>
      </c>
      <c r="E25" s="26">
        <f>IF(E24=" ",10,RANK(E24,(E$14,E$24,E$34,E$44,E$54,E$64,E$74,E$84,E$94,E$104),0))</f>
        <v>10</v>
      </c>
      <c r="F25" s="26">
        <f>IF(F24=" ",10,RANK(F24,(F$14,F$24,F$34,F$44,F$54,F$64,F$74,F$84,F$94,F$104),0))</f>
        <v>10</v>
      </c>
      <c r="G25" s="27">
        <f>IF(G24=" ",10,RANK(G24,(G$14,G$24,G$34,G$44,G$54,G$64,G$74,G$84,G$94,G$104),0))</f>
        <v>10</v>
      </c>
      <c r="H25" s="38"/>
      <c r="I25" s="39"/>
      <c r="J25" s="24">
        <f>SUM(E25:G25)</f>
        <v>30</v>
      </c>
      <c r="K25" s="40">
        <f>IF(J25=" ",10,RANK(J25,(J$15,J$25,J$35,J$45,J$55,J$65,J$75,L$85,J$95,J$105),1))</f>
        <v>1</v>
      </c>
    </row>
    <row r="26" spans="1:14" ht="15" customHeight="1" x14ac:dyDescent="0.25">
      <c r="A26" s="86">
        <v>3</v>
      </c>
      <c r="B26" s="88">
        <v>3</v>
      </c>
      <c r="C26" s="5"/>
      <c r="D26" s="3" t="s">
        <v>10</v>
      </c>
      <c r="E26" s="6"/>
      <c r="F26" s="6"/>
      <c r="G26" s="7"/>
    </row>
    <row r="27" spans="1:14" ht="15" customHeight="1" x14ac:dyDescent="0.25">
      <c r="A27" s="87"/>
      <c r="B27" s="89"/>
      <c r="C27" s="3"/>
      <c r="D27" s="3" t="s">
        <v>10</v>
      </c>
      <c r="E27" s="4"/>
      <c r="F27" s="4"/>
      <c r="G27" s="8"/>
    </row>
    <row r="28" spans="1:14" ht="15" customHeight="1" x14ac:dyDescent="0.25">
      <c r="A28" s="87"/>
      <c r="B28" s="89"/>
      <c r="C28" s="3"/>
      <c r="D28" s="3" t="s">
        <v>11</v>
      </c>
      <c r="E28" s="4"/>
      <c r="F28" s="4"/>
      <c r="G28" s="8"/>
    </row>
    <row r="29" spans="1:14" ht="15" customHeight="1" x14ac:dyDescent="0.25">
      <c r="A29" s="87"/>
      <c r="B29" s="89"/>
      <c r="C29" s="3"/>
      <c r="D29" s="3" t="s">
        <v>11</v>
      </c>
      <c r="E29" s="4"/>
      <c r="F29" s="4"/>
      <c r="G29" s="8"/>
    </row>
    <row r="30" spans="1:14" ht="15" customHeight="1" x14ac:dyDescent="0.25">
      <c r="A30" s="87"/>
      <c r="B30" s="89"/>
      <c r="C30" s="3"/>
      <c r="D30" s="3" t="s">
        <v>12</v>
      </c>
      <c r="E30" s="4"/>
      <c r="F30" s="4"/>
      <c r="G30" s="8"/>
    </row>
    <row r="31" spans="1:14" ht="15.75" customHeight="1" thickBot="1" x14ac:dyDescent="0.3">
      <c r="A31" s="87"/>
      <c r="B31" s="89"/>
      <c r="C31" s="28"/>
      <c r="D31" s="3" t="s">
        <v>12</v>
      </c>
      <c r="E31" s="29"/>
      <c r="F31" s="29"/>
      <c r="G31" s="30"/>
    </row>
    <row r="32" spans="1:14" ht="15" customHeight="1" x14ac:dyDescent="0.25">
      <c r="A32" s="21"/>
      <c r="B32" s="89"/>
      <c r="C32" s="74">
        <f t="shared" ref="C32" si="6">COUNTIF(C26:C31,"*")</f>
        <v>0</v>
      </c>
      <c r="D32" s="57" t="s">
        <v>13</v>
      </c>
      <c r="E32" s="12" t="str">
        <f t="shared" ref="E32" si="7">IF(SUM(E26:E31)=0," ",SUM(E26:E31))</f>
        <v xml:space="preserve"> </v>
      </c>
      <c r="F32" s="12" t="str">
        <f t="shared" si="2"/>
        <v xml:space="preserve"> </v>
      </c>
      <c r="G32" s="13" t="str">
        <f t="shared" si="2"/>
        <v xml:space="preserve"> </v>
      </c>
      <c r="H32" s="21" t="s">
        <v>13</v>
      </c>
      <c r="I32" s="34" t="s">
        <v>32</v>
      </c>
      <c r="J32" s="22" t="s">
        <v>13</v>
      </c>
      <c r="K32" s="23" t="s">
        <v>33</v>
      </c>
    </row>
    <row r="33" spans="1:11" ht="15" customHeight="1" x14ac:dyDescent="0.25">
      <c r="A33" s="62">
        <f t="shared" ref="A33" si="8">B26</f>
        <v>3</v>
      </c>
      <c r="B33" s="89"/>
      <c r="C33" s="75"/>
      <c r="D33" s="58" t="s">
        <v>14</v>
      </c>
      <c r="E33" s="19">
        <f>IF(E32=" ",10,RANK(E32,(E$12,E$22,E$32,E$42,E$52,E$62,E$72,E$82,E$92,E$102),0))</f>
        <v>10</v>
      </c>
      <c r="F33" s="19">
        <f>IF(F32=" ",10,RANK(F32,(F$12,F$22,F$32,F$42,F$52,F$62,F$72,F$82,F$92,F$102),0))</f>
        <v>10</v>
      </c>
      <c r="G33" s="20">
        <f>IF(G32=" ",10,RANK(G32,(G$12,G$22,G$32,G$42,G$52,G$62,G$72,G$82,G$92,G$102),0))</f>
        <v>10</v>
      </c>
      <c r="H33" s="35">
        <f>SUM(E33:G33)</f>
        <v>30</v>
      </c>
      <c r="I33" s="31">
        <f>IF(H33=" ",10,RANK(H33,(H$13,H$23,H$33,H$43,H$53,H$63,H$73,H$83,H$93,H$103),1))</f>
        <v>1</v>
      </c>
      <c r="J33" s="32"/>
      <c r="K33" s="25"/>
    </row>
    <row r="34" spans="1:11" ht="15" hidden="1" customHeight="1" x14ac:dyDescent="0.25">
      <c r="A34" s="62"/>
      <c r="B34" s="89"/>
      <c r="C34" s="75"/>
      <c r="D34" s="58" t="s">
        <v>30</v>
      </c>
      <c r="E34" s="19" t="str">
        <f t="shared" ref="E34:G34" si="9">IF(OR($C32=0,E32=" ")," ",E32/$C32)</f>
        <v xml:space="preserve"> </v>
      </c>
      <c r="F34" s="19" t="str">
        <f t="shared" si="9"/>
        <v xml:space="preserve"> </v>
      </c>
      <c r="G34" s="20" t="str">
        <f t="shared" si="9"/>
        <v xml:space="preserve"> </v>
      </c>
      <c r="H34" s="36"/>
      <c r="I34" s="32"/>
      <c r="J34" s="32"/>
      <c r="K34" s="37"/>
    </row>
    <row r="35" spans="1:11" ht="15.75" customHeight="1" thickBot="1" x14ac:dyDescent="0.3">
      <c r="A35" s="63">
        <f t="shared" ref="A35" si="10">B26</f>
        <v>3</v>
      </c>
      <c r="B35" s="90"/>
      <c r="C35" s="76"/>
      <c r="D35" s="59" t="s">
        <v>31</v>
      </c>
      <c r="E35" s="26">
        <f>IF(E34=" ",10,RANK(E34,(E$14,E$24,E$34,E$44,E$54,E$64,E$74,E$84,E$94,E$104),0))</f>
        <v>10</v>
      </c>
      <c r="F35" s="26">
        <f>IF(F34=" ",10,RANK(F34,(F$14,F$24,F$34,F$44,F$54,F$64,F$74,F$84,F$94,F$104),0))</f>
        <v>10</v>
      </c>
      <c r="G35" s="27">
        <f>IF(G34=" ",10,RANK(G34,(G$14,G$24,G$34,G$44,G$54,G$64,G$74,G$84,G$94,G$104),0))</f>
        <v>10</v>
      </c>
      <c r="H35" s="38"/>
      <c r="I35" s="39"/>
      <c r="J35" s="24">
        <f>SUM(E35:G35)</f>
        <v>30</v>
      </c>
      <c r="K35" s="40">
        <f>IF(J35=" ",10,RANK(J35,(J$15,J$25,J$35,J$45,J$55,J$65,J$75,L$85,J$95,J$105),1))</f>
        <v>1</v>
      </c>
    </row>
    <row r="36" spans="1:11" ht="15" customHeight="1" x14ac:dyDescent="0.25">
      <c r="A36" s="86">
        <v>4</v>
      </c>
      <c r="B36" s="88">
        <v>4</v>
      </c>
      <c r="C36" s="5"/>
      <c r="D36" s="3" t="s">
        <v>10</v>
      </c>
      <c r="E36" s="6"/>
      <c r="F36" s="6"/>
      <c r="G36" s="7"/>
    </row>
    <row r="37" spans="1:11" ht="15" customHeight="1" x14ac:dyDescent="0.25">
      <c r="A37" s="87"/>
      <c r="B37" s="89"/>
      <c r="C37" s="3"/>
      <c r="D37" s="3" t="s">
        <v>10</v>
      </c>
      <c r="E37" s="4"/>
      <c r="F37" s="4"/>
      <c r="G37" s="8"/>
    </row>
    <row r="38" spans="1:11" ht="15" customHeight="1" x14ac:dyDescent="0.25">
      <c r="A38" s="87"/>
      <c r="B38" s="89"/>
      <c r="C38" s="3"/>
      <c r="D38" s="3" t="s">
        <v>11</v>
      </c>
      <c r="E38" s="4"/>
      <c r="F38" s="4"/>
      <c r="G38" s="8"/>
    </row>
    <row r="39" spans="1:11" ht="15" customHeight="1" x14ac:dyDescent="0.25">
      <c r="A39" s="87"/>
      <c r="B39" s="89"/>
      <c r="C39" s="3"/>
      <c r="D39" s="3" t="s">
        <v>11</v>
      </c>
      <c r="E39" s="4"/>
      <c r="F39" s="4"/>
      <c r="G39" s="8"/>
    </row>
    <row r="40" spans="1:11" ht="15" customHeight="1" x14ac:dyDescent="0.25">
      <c r="A40" s="87"/>
      <c r="B40" s="89"/>
      <c r="C40" s="3"/>
      <c r="D40" s="3" t="s">
        <v>12</v>
      </c>
      <c r="E40" s="4"/>
      <c r="F40" s="4"/>
      <c r="G40" s="8"/>
    </row>
    <row r="41" spans="1:11" ht="15.75" customHeight="1" thickBot="1" x14ac:dyDescent="0.3">
      <c r="A41" s="87"/>
      <c r="B41" s="89"/>
      <c r="C41" s="28"/>
      <c r="D41" s="3" t="s">
        <v>12</v>
      </c>
      <c r="E41" s="29"/>
      <c r="F41" s="29"/>
      <c r="G41" s="30"/>
    </row>
    <row r="42" spans="1:11" ht="15" customHeight="1" x14ac:dyDescent="0.25">
      <c r="A42" s="21"/>
      <c r="B42" s="89"/>
      <c r="C42" s="74">
        <f t="shared" ref="C42" si="11">COUNTIF(C36:C41,"*")</f>
        <v>0</v>
      </c>
      <c r="D42" s="57" t="s">
        <v>13</v>
      </c>
      <c r="E42" s="12" t="str">
        <f t="shared" ref="E42:G52" si="12">IF(SUM(E36:E41)=0," ",SUM(E36:E41))</f>
        <v xml:space="preserve"> </v>
      </c>
      <c r="F42" s="12" t="str">
        <f t="shared" si="12"/>
        <v xml:space="preserve"> </v>
      </c>
      <c r="G42" s="13" t="str">
        <f t="shared" si="12"/>
        <v xml:space="preserve"> </v>
      </c>
      <c r="H42" s="21" t="s">
        <v>13</v>
      </c>
      <c r="I42" s="34" t="s">
        <v>32</v>
      </c>
      <c r="J42" s="22" t="s">
        <v>13</v>
      </c>
      <c r="K42" s="23" t="s">
        <v>33</v>
      </c>
    </row>
    <row r="43" spans="1:11" ht="15" customHeight="1" x14ac:dyDescent="0.25">
      <c r="A43" s="62">
        <f t="shared" ref="A43" si="13">B36</f>
        <v>4</v>
      </c>
      <c r="B43" s="89"/>
      <c r="C43" s="75"/>
      <c r="D43" s="58" t="s">
        <v>14</v>
      </c>
      <c r="E43" s="19">
        <f>IF(E42=" ",10,RANK(E42,(E$12,E$22,E$32,E$42,E$52,E$62,E$72,E$82,E$92,E$102),0))</f>
        <v>10</v>
      </c>
      <c r="F43" s="19">
        <f>IF(F42=" ",10,RANK(F42,(F$12,F$22,F$32,F$42,F$52,F$62,F$72,F$82,F$92,F$102),0))</f>
        <v>10</v>
      </c>
      <c r="G43" s="20">
        <f>IF(G42=" ",10,RANK(G42,(G$12,G$22,G$32,G$42,G$52,G$62,G$72,G$82,G$92,G$102),0))</f>
        <v>10</v>
      </c>
      <c r="H43" s="35">
        <f>SUM(E43:G43)</f>
        <v>30</v>
      </c>
      <c r="I43" s="31">
        <f>IF(H43=" ",10,RANK(H43,(H$13,H$23,H$33,H$43,H$53,H$63,H$73,H$83,H$93,H$103),1))</f>
        <v>1</v>
      </c>
      <c r="J43" s="32"/>
      <c r="K43" s="25"/>
    </row>
    <row r="44" spans="1:11" ht="15" hidden="1" customHeight="1" x14ac:dyDescent="0.25">
      <c r="A44" s="62"/>
      <c r="B44" s="89"/>
      <c r="C44" s="75"/>
      <c r="D44" s="58" t="s">
        <v>30</v>
      </c>
      <c r="E44" s="19" t="str">
        <f t="shared" ref="E44:G44" si="14">IF(OR($C42=0,E42=" ")," ",E42/$C42)</f>
        <v xml:space="preserve"> </v>
      </c>
      <c r="F44" s="19" t="str">
        <f t="shared" si="14"/>
        <v xml:space="preserve"> </v>
      </c>
      <c r="G44" s="20" t="str">
        <f t="shared" si="14"/>
        <v xml:space="preserve"> </v>
      </c>
      <c r="H44" s="36"/>
      <c r="I44" s="32"/>
      <c r="J44" s="32"/>
      <c r="K44" s="37"/>
    </row>
    <row r="45" spans="1:11" ht="15.75" customHeight="1" thickBot="1" x14ac:dyDescent="0.3">
      <c r="A45" s="63">
        <f t="shared" ref="A45" si="15">B36</f>
        <v>4</v>
      </c>
      <c r="B45" s="90"/>
      <c r="C45" s="76"/>
      <c r="D45" s="59" t="s">
        <v>31</v>
      </c>
      <c r="E45" s="26">
        <f>IF(E44=" ",10,RANK(E44,(E$14,E$24,E$34,E$44,E$54,E$64,E$74,E$84,E$94,E$104),0))</f>
        <v>10</v>
      </c>
      <c r="F45" s="26">
        <f>IF(F44=" ",10,RANK(F44,(F$14,F$24,F$34,F$44,F$54,F$64,F$74,F$84,F$94,F$104),0))</f>
        <v>10</v>
      </c>
      <c r="G45" s="27">
        <f>IF(G44=" ",10,RANK(G44,(G$14,G$24,G$34,G$44,G$54,G$64,G$74,G$84,G$94,G$104),0))</f>
        <v>10</v>
      </c>
      <c r="H45" s="38"/>
      <c r="I45" s="39"/>
      <c r="J45" s="24">
        <f>SUM(E45:G45)</f>
        <v>30</v>
      </c>
      <c r="K45" s="40">
        <f>IF(J45=" ",10,RANK(J45,(J$15,J$25,J$35,J$45,J$55,J$65,J$75,L$85,J$95,J$105),1))</f>
        <v>1</v>
      </c>
    </row>
    <row r="46" spans="1:11" ht="15" customHeight="1" x14ac:dyDescent="0.25">
      <c r="A46" s="86">
        <v>5</v>
      </c>
      <c r="B46" s="88">
        <v>5</v>
      </c>
      <c r="C46" s="5"/>
      <c r="D46" s="3" t="s">
        <v>10</v>
      </c>
      <c r="E46" s="6"/>
      <c r="F46" s="6"/>
      <c r="G46" s="7"/>
    </row>
    <row r="47" spans="1:11" ht="15" customHeight="1" x14ac:dyDescent="0.25">
      <c r="A47" s="87"/>
      <c r="B47" s="89"/>
      <c r="C47" s="3"/>
      <c r="D47" s="3" t="s">
        <v>10</v>
      </c>
      <c r="E47" s="4"/>
      <c r="F47" s="4"/>
      <c r="G47" s="8"/>
    </row>
    <row r="48" spans="1:11" ht="15" customHeight="1" x14ac:dyDescent="0.25">
      <c r="A48" s="87"/>
      <c r="B48" s="89"/>
      <c r="C48" s="3"/>
      <c r="D48" s="3" t="s">
        <v>11</v>
      </c>
      <c r="E48" s="4"/>
      <c r="F48" s="4"/>
      <c r="G48" s="8"/>
    </row>
    <row r="49" spans="1:11" ht="15" customHeight="1" x14ac:dyDescent="0.25">
      <c r="A49" s="87"/>
      <c r="B49" s="89"/>
      <c r="C49" s="3"/>
      <c r="D49" s="3" t="s">
        <v>11</v>
      </c>
      <c r="E49" s="4"/>
      <c r="F49" s="4"/>
      <c r="G49" s="8"/>
    </row>
    <row r="50" spans="1:11" ht="15" customHeight="1" x14ac:dyDescent="0.25">
      <c r="A50" s="87"/>
      <c r="B50" s="89"/>
      <c r="C50" s="3"/>
      <c r="D50" s="3" t="s">
        <v>12</v>
      </c>
      <c r="E50" s="4"/>
      <c r="F50" s="4"/>
      <c r="G50" s="8"/>
    </row>
    <row r="51" spans="1:11" ht="15.75" customHeight="1" thickBot="1" x14ac:dyDescent="0.3">
      <c r="A51" s="87"/>
      <c r="B51" s="89"/>
      <c r="C51" s="28"/>
      <c r="D51" s="3" t="s">
        <v>12</v>
      </c>
      <c r="E51" s="29"/>
      <c r="F51" s="29"/>
      <c r="G51" s="30"/>
    </row>
    <row r="52" spans="1:11" ht="15" customHeight="1" x14ac:dyDescent="0.25">
      <c r="A52" s="21"/>
      <c r="B52" s="89"/>
      <c r="C52" s="74">
        <f t="shared" ref="C52" si="16">COUNTIF(C46:C51,"*")</f>
        <v>0</v>
      </c>
      <c r="D52" s="57" t="s">
        <v>13</v>
      </c>
      <c r="E52" s="12" t="str">
        <f t="shared" ref="E52" si="17">IF(SUM(E46:E51)=0," ",SUM(E46:E51))</f>
        <v xml:space="preserve"> </v>
      </c>
      <c r="F52" s="12" t="str">
        <f t="shared" si="12"/>
        <v xml:space="preserve"> </v>
      </c>
      <c r="G52" s="13" t="str">
        <f t="shared" si="12"/>
        <v xml:space="preserve"> </v>
      </c>
      <c r="H52" s="21" t="s">
        <v>13</v>
      </c>
      <c r="I52" s="34" t="s">
        <v>32</v>
      </c>
      <c r="J52" s="22" t="s">
        <v>13</v>
      </c>
      <c r="K52" s="23" t="s">
        <v>33</v>
      </c>
    </row>
    <row r="53" spans="1:11" ht="15" customHeight="1" x14ac:dyDescent="0.25">
      <c r="A53" s="62">
        <f t="shared" ref="A53" si="18">B46</f>
        <v>5</v>
      </c>
      <c r="B53" s="89"/>
      <c r="C53" s="75"/>
      <c r="D53" s="58" t="s">
        <v>14</v>
      </c>
      <c r="E53" s="19">
        <f>IF(E52=" ",10,RANK(E52,(E$12,E$22,E$32,E$42,E$52,E$62,E$72,E$82,E$92,E$102),0))</f>
        <v>10</v>
      </c>
      <c r="F53" s="19">
        <f>IF(F52=" ",10,RANK(F52,(F$12,F$22,F$32,F$42,F$52,F$62,F$72,F$82,F$92,F$102),0))</f>
        <v>10</v>
      </c>
      <c r="G53" s="20">
        <f>IF(G52=" ",10,RANK(G52,(G$12,G$22,G$32,G$42,G$52,G$62,G$72,G$82,G$92,G$102),0))</f>
        <v>10</v>
      </c>
      <c r="H53" s="35">
        <f>SUM(E53:G53)</f>
        <v>30</v>
      </c>
      <c r="I53" s="31">
        <f>IF(H53=" ",10,RANK(H53,(H$13,H$23,H$33,H$43,H$53,H$63,H$73,H$83,H$93,H$103),1))</f>
        <v>1</v>
      </c>
      <c r="J53" s="32"/>
      <c r="K53" s="25"/>
    </row>
    <row r="54" spans="1:11" ht="15" hidden="1" customHeight="1" x14ac:dyDescent="0.25">
      <c r="A54" s="62"/>
      <c r="B54" s="89"/>
      <c r="C54" s="75"/>
      <c r="D54" s="58" t="s">
        <v>30</v>
      </c>
      <c r="E54" s="19" t="str">
        <f t="shared" ref="E54:G54" si="19">IF(OR($C52=0,E52=" ")," ",E52/$C52)</f>
        <v xml:space="preserve"> </v>
      </c>
      <c r="F54" s="19" t="str">
        <f t="shared" si="19"/>
        <v xml:space="preserve"> </v>
      </c>
      <c r="G54" s="20" t="str">
        <f t="shared" si="19"/>
        <v xml:space="preserve"> </v>
      </c>
      <c r="H54" s="36"/>
      <c r="I54" s="32"/>
      <c r="J54" s="32"/>
      <c r="K54" s="37"/>
    </row>
    <row r="55" spans="1:11" ht="15.75" customHeight="1" thickBot="1" x14ac:dyDescent="0.3">
      <c r="A55" s="63">
        <f t="shared" ref="A55" si="20">B46</f>
        <v>5</v>
      </c>
      <c r="B55" s="90"/>
      <c r="C55" s="76"/>
      <c r="D55" s="59" t="s">
        <v>31</v>
      </c>
      <c r="E55" s="26">
        <f>IF(E54=" ",10,RANK(E54,(E$14,E$24,E$34,E$44,E$54,E$64,E$74,E$84,E$94,E$104),0))</f>
        <v>10</v>
      </c>
      <c r="F55" s="26">
        <f>IF(F54=" ",10,RANK(F54,(F$14,F$24,F$34,F$44,F$54,F$64,F$74,F$84,F$94,F$104),0))</f>
        <v>10</v>
      </c>
      <c r="G55" s="27">
        <f>IF(G54=" ",10,RANK(G54,(G$14,G$24,G$34,G$44,G$54,G$64,G$74,G$84,G$94,G$104),0))</f>
        <v>10</v>
      </c>
      <c r="H55" s="38"/>
      <c r="I55" s="39"/>
      <c r="J55" s="24">
        <f>SUM(E55:G55)</f>
        <v>30</v>
      </c>
      <c r="K55" s="40">
        <f>IF(J55=" ",10,RANK(J55,(J$15,J$25,J$35,J$45,J$55,J$65,J$75,L$85,J$95,J$105),1))</f>
        <v>1</v>
      </c>
    </row>
    <row r="56" spans="1:11" ht="15" customHeight="1" x14ac:dyDescent="0.25">
      <c r="A56" s="86">
        <v>6</v>
      </c>
      <c r="B56" s="88">
        <v>6</v>
      </c>
      <c r="C56" s="5"/>
      <c r="D56" s="3" t="s">
        <v>10</v>
      </c>
      <c r="E56" s="6"/>
      <c r="F56" s="6"/>
      <c r="G56" s="7"/>
    </row>
    <row r="57" spans="1:11" ht="15" customHeight="1" x14ac:dyDescent="0.25">
      <c r="A57" s="87"/>
      <c r="B57" s="89"/>
      <c r="C57" s="3"/>
      <c r="D57" s="3" t="s">
        <v>10</v>
      </c>
      <c r="E57" s="4"/>
      <c r="F57" s="4"/>
      <c r="G57" s="8"/>
    </row>
    <row r="58" spans="1:11" ht="15" customHeight="1" x14ac:dyDescent="0.25">
      <c r="A58" s="87"/>
      <c r="B58" s="89"/>
      <c r="C58" s="3"/>
      <c r="D58" s="3" t="s">
        <v>11</v>
      </c>
      <c r="E58" s="4"/>
      <c r="F58" s="4"/>
      <c r="G58" s="8"/>
    </row>
    <row r="59" spans="1:11" ht="15" customHeight="1" x14ac:dyDescent="0.25">
      <c r="A59" s="87"/>
      <c r="B59" s="89"/>
      <c r="C59" s="3"/>
      <c r="D59" s="3" t="s">
        <v>11</v>
      </c>
      <c r="E59" s="4"/>
      <c r="F59" s="4"/>
      <c r="G59" s="8"/>
    </row>
    <row r="60" spans="1:11" ht="15" customHeight="1" x14ac:dyDescent="0.25">
      <c r="A60" s="87"/>
      <c r="B60" s="89"/>
      <c r="C60" s="3"/>
      <c r="D60" s="3" t="s">
        <v>12</v>
      </c>
      <c r="E60" s="4"/>
      <c r="F60" s="4"/>
      <c r="G60" s="8"/>
    </row>
    <row r="61" spans="1:11" ht="15.75" customHeight="1" thickBot="1" x14ac:dyDescent="0.3">
      <c r="A61" s="87"/>
      <c r="B61" s="89"/>
      <c r="C61" s="28"/>
      <c r="D61" s="3" t="s">
        <v>12</v>
      </c>
      <c r="E61" s="29"/>
      <c r="F61" s="29"/>
      <c r="G61" s="30"/>
    </row>
    <row r="62" spans="1:11" ht="15" customHeight="1" x14ac:dyDescent="0.25">
      <c r="A62" s="21"/>
      <c r="B62" s="89"/>
      <c r="C62" s="74">
        <f t="shared" ref="C62" si="21">COUNTIF(C56:C61,"*")</f>
        <v>0</v>
      </c>
      <c r="D62" s="57" t="s">
        <v>13</v>
      </c>
      <c r="E62" s="12" t="str">
        <f t="shared" ref="E62:G72" si="22">IF(SUM(E56:E61)=0," ",SUM(E56:E61))</f>
        <v xml:space="preserve"> </v>
      </c>
      <c r="F62" s="12" t="str">
        <f t="shared" si="22"/>
        <v xml:space="preserve"> </v>
      </c>
      <c r="G62" s="13" t="str">
        <f t="shared" si="22"/>
        <v xml:space="preserve"> </v>
      </c>
      <c r="H62" s="21" t="s">
        <v>13</v>
      </c>
      <c r="I62" s="34" t="s">
        <v>32</v>
      </c>
      <c r="J62" s="22" t="s">
        <v>13</v>
      </c>
      <c r="K62" s="23" t="s">
        <v>33</v>
      </c>
    </row>
    <row r="63" spans="1:11" ht="15" customHeight="1" x14ac:dyDescent="0.25">
      <c r="A63" s="62">
        <f t="shared" ref="A63" si="23">B56</f>
        <v>6</v>
      </c>
      <c r="B63" s="89"/>
      <c r="C63" s="75"/>
      <c r="D63" s="58" t="s">
        <v>14</v>
      </c>
      <c r="E63" s="19">
        <f>IF(E62=" ",10,RANK(E62,(E$12,E$22,E$32,E$42,E$52,E$62,E$72,E$82,E$92,E$102),0))</f>
        <v>10</v>
      </c>
      <c r="F63" s="19">
        <f>IF(F62=" ",10,RANK(F62,(F$12,F$22,F$32,F$42,F$52,F$62,F$72,F$82,F$92,F$102),0))</f>
        <v>10</v>
      </c>
      <c r="G63" s="20">
        <f>IF(G62=" ",10,RANK(G62,(G$12,G$22,G$32,G$42,G$52,G$62,G$72,G$82,G$92,G$102),0))</f>
        <v>10</v>
      </c>
      <c r="H63" s="35">
        <f>SUM(E63:G63)</f>
        <v>30</v>
      </c>
      <c r="I63" s="31">
        <f>IF(H63=" ",10,RANK(H63,(H$13,H$23,H$33,H$43,H$53,H$63,H$73,H$83,H$93,H$103),1))</f>
        <v>1</v>
      </c>
      <c r="J63" s="32"/>
      <c r="K63" s="25"/>
    </row>
    <row r="64" spans="1:11" ht="15" hidden="1" customHeight="1" x14ac:dyDescent="0.25">
      <c r="A64" s="62"/>
      <c r="B64" s="89"/>
      <c r="C64" s="75"/>
      <c r="D64" s="58" t="s">
        <v>30</v>
      </c>
      <c r="E64" s="19" t="str">
        <f t="shared" ref="E64:G64" si="24">IF(OR($C62=0,E62=" ")," ",E62/$C62)</f>
        <v xml:space="preserve"> </v>
      </c>
      <c r="F64" s="19" t="str">
        <f t="shared" si="24"/>
        <v xml:space="preserve"> </v>
      </c>
      <c r="G64" s="20" t="str">
        <f t="shared" si="24"/>
        <v xml:space="preserve"> </v>
      </c>
      <c r="H64" s="36"/>
      <c r="I64" s="32"/>
      <c r="J64" s="32"/>
      <c r="K64" s="37"/>
    </row>
    <row r="65" spans="1:11" ht="15.75" customHeight="1" thickBot="1" x14ac:dyDescent="0.3">
      <c r="A65" s="63">
        <f t="shared" ref="A65" si="25">B56</f>
        <v>6</v>
      </c>
      <c r="B65" s="90"/>
      <c r="C65" s="76"/>
      <c r="D65" s="59" t="s">
        <v>31</v>
      </c>
      <c r="E65" s="26">
        <f>IF(E64=" ",10,RANK(E64,(E$14,E$24,E$34,E$44,E$54,E$64,E$74,E$84,E$94,E$104),0))</f>
        <v>10</v>
      </c>
      <c r="F65" s="26">
        <f>IF(F64=" ",10,RANK(F64,(F$14,F$24,F$34,F$44,F$54,F$64,F$74,F$84,F$94,F$104),0))</f>
        <v>10</v>
      </c>
      <c r="G65" s="27">
        <f>IF(G64=" ",10,RANK(G64,(G$14,G$24,G$34,G$44,G$54,G$64,G$74,G$84,G$94,G$104),0))</f>
        <v>10</v>
      </c>
      <c r="H65" s="38"/>
      <c r="I65" s="39"/>
      <c r="J65" s="24">
        <f>SUM(E65:G65)</f>
        <v>30</v>
      </c>
      <c r="K65" s="40">
        <f>IF(J65=" ",10,RANK(J65,(J$15,J$25,J$35,J$45,J$55,J$65,J$75,L$85,J$95,J$105),1))</f>
        <v>1</v>
      </c>
    </row>
    <row r="66" spans="1:11" ht="15" customHeight="1" x14ac:dyDescent="0.25">
      <c r="A66" s="86">
        <v>7</v>
      </c>
      <c r="B66" s="88">
        <v>7</v>
      </c>
      <c r="C66" s="5"/>
      <c r="D66" s="3" t="s">
        <v>10</v>
      </c>
      <c r="E66" s="6"/>
      <c r="F66" s="6"/>
      <c r="G66" s="7"/>
    </row>
    <row r="67" spans="1:11" ht="15" customHeight="1" x14ac:dyDescent="0.25">
      <c r="A67" s="87"/>
      <c r="B67" s="89"/>
      <c r="C67" s="3"/>
      <c r="D67" s="3" t="s">
        <v>10</v>
      </c>
      <c r="E67" s="4"/>
      <c r="F67" s="4"/>
      <c r="G67" s="8"/>
    </row>
    <row r="68" spans="1:11" ht="15" customHeight="1" x14ac:dyDescent="0.25">
      <c r="A68" s="87"/>
      <c r="B68" s="89"/>
      <c r="C68" s="3"/>
      <c r="D68" s="3" t="s">
        <v>11</v>
      </c>
      <c r="E68" s="4"/>
      <c r="F68" s="4"/>
      <c r="G68" s="8"/>
    </row>
    <row r="69" spans="1:11" ht="15" customHeight="1" x14ac:dyDescent="0.25">
      <c r="A69" s="87"/>
      <c r="B69" s="89"/>
      <c r="C69" s="3"/>
      <c r="D69" s="3" t="s">
        <v>11</v>
      </c>
      <c r="E69" s="4"/>
      <c r="F69" s="4"/>
      <c r="G69" s="8"/>
    </row>
    <row r="70" spans="1:11" ht="15" customHeight="1" x14ac:dyDescent="0.25">
      <c r="A70" s="87"/>
      <c r="B70" s="89"/>
      <c r="C70" s="3"/>
      <c r="D70" s="3" t="s">
        <v>12</v>
      </c>
      <c r="E70" s="4"/>
      <c r="F70" s="4"/>
      <c r="G70" s="8"/>
    </row>
    <row r="71" spans="1:11" ht="15.75" customHeight="1" thickBot="1" x14ac:dyDescent="0.3">
      <c r="A71" s="87"/>
      <c r="B71" s="89"/>
      <c r="C71" s="28"/>
      <c r="D71" s="3" t="s">
        <v>12</v>
      </c>
      <c r="E71" s="29"/>
      <c r="F71" s="29"/>
      <c r="G71" s="30"/>
    </row>
    <row r="72" spans="1:11" ht="15" customHeight="1" x14ac:dyDescent="0.25">
      <c r="A72" s="21"/>
      <c r="B72" s="89"/>
      <c r="C72" s="74">
        <f t="shared" ref="C72" si="26">COUNTIF(C66:C71,"*")</f>
        <v>0</v>
      </c>
      <c r="D72" s="57" t="s">
        <v>13</v>
      </c>
      <c r="E72" s="12" t="str">
        <f t="shared" ref="E72" si="27">IF(SUM(E66:E71)=0," ",SUM(E66:E71))</f>
        <v xml:space="preserve"> </v>
      </c>
      <c r="F72" s="12" t="str">
        <f t="shared" si="22"/>
        <v xml:space="preserve"> </v>
      </c>
      <c r="G72" s="13" t="str">
        <f t="shared" si="22"/>
        <v xml:space="preserve"> </v>
      </c>
      <c r="H72" s="21" t="s">
        <v>13</v>
      </c>
      <c r="I72" s="34" t="s">
        <v>32</v>
      </c>
      <c r="J72" s="22" t="s">
        <v>13</v>
      </c>
      <c r="K72" s="23" t="s">
        <v>33</v>
      </c>
    </row>
    <row r="73" spans="1:11" ht="15" customHeight="1" x14ac:dyDescent="0.25">
      <c r="A73" s="62">
        <f t="shared" ref="A73" si="28">B66</f>
        <v>7</v>
      </c>
      <c r="B73" s="89"/>
      <c r="C73" s="75"/>
      <c r="D73" s="58" t="s">
        <v>14</v>
      </c>
      <c r="E73" s="19">
        <f>IF(E72=" ",10,RANK(E72,(E$12,E$22,E$32,E$42,E$52,E$62,E$72,E$82,E$92,E$102),0))</f>
        <v>10</v>
      </c>
      <c r="F73" s="19">
        <f>IF(F72=" ",10,RANK(F72,(F$12,F$22,F$32,F$42,F$52,F$62,F$72,F$82,F$92,F$102),0))</f>
        <v>10</v>
      </c>
      <c r="G73" s="20">
        <f>IF(G72=" ",10,RANK(G72,(G$12,G$22,G$32,G$42,G$52,G$62,G$72,G$82,G$92,G$102),0))</f>
        <v>10</v>
      </c>
      <c r="H73" s="35">
        <f>SUM(E73:G73)</f>
        <v>30</v>
      </c>
      <c r="I73" s="31">
        <f>IF(H73=" ",10,RANK(H73,(H$13,H$23,H$33,H$43,H$53,H$63,H$73,H$83,H$93,H$103),1))</f>
        <v>1</v>
      </c>
      <c r="J73" s="32"/>
      <c r="K73" s="25"/>
    </row>
    <row r="74" spans="1:11" ht="15" hidden="1" customHeight="1" x14ac:dyDescent="0.25">
      <c r="A74" s="62"/>
      <c r="B74" s="89"/>
      <c r="C74" s="75"/>
      <c r="D74" s="58" t="s">
        <v>30</v>
      </c>
      <c r="E74" s="19" t="str">
        <f t="shared" ref="E74:G74" si="29">IF(OR($C72=0,E72=" ")," ",E72/$C72)</f>
        <v xml:space="preserve"> </v>
      </c>
      <c r="F74" s="19" t="str">
        <f t="shared" si="29"/>
        <v xml:space="preserve"> </v>
      </c>
      <c r="G74" s="20" t="str">
        <f t="shared" si="29"/>
        <v xml:space="preserve"> </v>
      </c>
      <c r="H74" s="36"/>
      <c r="I74" s="32"/>
      <c r="J74" s="32"/>
      <c r="K74" s="37"/>
    </row>
    <row r="75" spans="1:11" ht="15.75" customHeight="1" thickBot="1" x14ac:dyDescent="0.3">
      <c r="A75" s="63">
        <f t="shared" ref="A75" si="30">B66</f>
        <v>7</v>
      </c>
      <c r="B75" s="90"/>
      <c r="C75" s="76"/>
      <c r="D75" s="59" t="s">
        <v>31</v>
      </c>
      <c r="E75" s="26">
        <f>IF(E74=" ",10,RANK(E74,(E$14,E$24,E$34,E$44,E$54,E$64,E$74,E$84,E$94,E$104),0))</f>
        <v>10</v>
      </c>
      <c r="F75" s="26">
        <f>IF(F74=" ",10,RANK(F74,(F$14,F$24,F$34,F$44,F$54,F$64,F$74,F$84,F$94,F$104),0))</f>
        <v>10</v>
      </c>
      <c r="G75" s="27">
        <f>IF(G74=" ",10,RANK(G74,(G$14,G$24,G$34,G$44,G$54,G$64,G$74,G$84,G$94,G$104),0))</f>
        <v>10</v>
      </c>
      <c r="H75" s="38"/>
      <c r="I75" s="39"/>
      <c r="J75" s="24">
        <f>SUM(E75:G75)</f>
        <v>30</v>
      </c>
      <c r="K75" s="40">
        <f>IF(J75=" ",10,RANK(J75,(J$15,J$25,J$35,J$45,J$55,J$65,J$75,L$85,J$95,J$105),1))</f>
        <v>1</v>
      </c>
    </row>
    <row r="76" spans="1:11" ht="15" customHeight="1" x14ac:dyDescent="0.25">
      <c r="A76" s="86">
        <v>8</v>
      </c>
      <c r="B76" s="88">
        <v>8</v>
      </c>
      <c r="C76" s="5"/>
      <c r="D76" s="3" t="s">
        <v>10</v>
      </c>
      <c r="E76" s="6"/>
      <c r="F76" s="6"/>
      <c r="G76" s="7"/>
    </row>
    <row r="77" spans="1:11" ht="15" customHeight="1" x14ac:dyDescent="0.25">
      <c r="A77" s="87"/>
      <c r="B77" s="89"/>
      <c r="C77" s="3"/>
      <c r="D77" s="3" t="s">
        <v>10</v>
      </c>
      <c r="E77" s="4"/>
      <c r="F77" s="4"/>
      <c r="G77" s="8"/>
    </row>
    <row r="78" spans="1:11" ht="15" customHeight="1" x14ac:dyDescent="0.25">
      <c r="A78" s="87"/>
      <c r="B78" s="89"/>
      <c r="C78" s="3"/>
      <c r="D78" s="3" t="s">
        <v>11</v>
      </c>
      <c r="E78" s="4"/>
      <c r="F78" s="4"/>
      <c r="G78" s="8"/>
    </row>
    <row r="79" spans="1:11" ht="15" customHeight="1" x14ac:dyDescent="0.25">
      <c r="A79" s="87"/>
      <c r="B79" s="89"/>
      <c r="C79" s="3"/>
      <c r="D79" s="3" t="s">
        <v>11</v>
      </c>
      <c r="E79" s="4"/>
      <c r="F79" s="4"/>
      <c r="G79" s="8"/>
    </row>
    <row r="80" spans="1:11" ht="15" customHeight="1" x14ac:dyDescent="0.25">
      <c r="A80" s="87"/>
      <c r="B80" s="89"/>
      <c r="C80" s="3"/>
      <c r="D80" s="3" t="s">
        <v>12</v>
      </c>
      <c r="E80" s="4"/>
      <c r="F80" s="4"/>
      <c r="G80" s="8"/>
    </row>
    <row r="81" spans="1:12" ht="15.75" customHeight="1" thickBot="1" x14ac:dyDescent="0.3">
      <c r="A81" s="87"/>
      <c r="B81" s="89"/>
      <c r="C81" s="28"/>
      <c r="D81" s="3" t="s">
        <v>12</v>
      </c>
      <c r="E81" s="29"/>
      <c r="F81" s="29"/>
      <c r="G81" s="30"/>
    </row>
    <row r="82" spans="1:12" ht="15" customHeight="1" x14ac:dyDescent="0.25">
      <c r="A82" s="21"/>
      <c r="B82" s="89"/>
      <c r="C82" s="74">
        <f t="shared" ref="C82" si="31">COUNTIF(C76:C81,"*")</f>
        <v>0</v>
      </c>
      <c r="D82" s="57" t="s">
        <v>13</v>
      </c>
      <c r="E82" s="12" t="str">
        <f t="shared" ref="E82:G92" si="32">IF(SUM(E76:E81)=0," ",SUM(E76:E81))</f>
        <v xml:space="preserve"> </v>
      </c>
      <c r="F82" s="12" t="str">
        <f t="shared" si="32"/>
        <v xml:space="preserve"> </v>
      </c>
      <c r="G82" s="13" t="str">
        <f t="shared" si="32"/>
        <v xml:space="preserve"> </v>
      </c>
      <c r="H82" s="21" t="s">
        <v>13</v>
      </c>
      <c r="I82" s="34" t="s">
        <v>32</v>
      </c>
      <c r="J82" s="22" t="s">
        <v>13</v>
      </c>
      <c r="K82" s="23" t="s">
        <v>33</v>
      </c>
      <c r="L82" s="33"/>
    </row>
    <row r="83" spans="1:12" ht="15" customHeight="1" x14ac:dyDescent="0.25">
      <c r="A83" s="62">
        <f t="shared" ref="A83" si="33">B76</f>
        <v>8</v>
      </c>
      <c r="B83" s="89"/>
      <c r="C83" s="75"/>
      <c r="D83" s="58" t="s">
        <v>14</v>
      </c>
      <c r="E83" s="19">
        <f>IF(E82=" ",10,RANK(E82,(E$12,E$22,E$32,E$42,E$52,E$62,E$72,E$82,E$92,E$102),0))</f>
        <v>10</v>
      </c>
      <c r="F83" s="19">
        <f>IF(F82=" ",10,RANK(F82,(F$12,F$22,F$32,F$42,F$52,F$62,F$72,F$82,F$92,F$102),0))</f>
        <v>10</v>
      </c>
      <c r="G83" s="20">
        <f>IF(G82=" ",10,RANK(G82,(G$12,G$22,G$32,G$42,G$52,G$62,G$72,G$82,G$92,G$102),0))</f>
        <v>10</v>
      </c>
      <c r="H83" s="35">
        <f>SUM(E83:G83)</f>
        <v>30</v>
      </c>
      <c r="I83" s="31">
        <f>IF(H83=" ",10,RANK(H83,(H$13,H$23,H$33,H$43,H$53,H$63,H$73,H$83,H$93,H$103),1))</f>
        <v>1</v>
      </c>
      <c r="J83" s="32"/>
      <c r="K83" s="25"/>
      <c r="L83" s="33"/>
    </row>
    <row r="84" spans="1:12" ht="15" hidden="1" customHeight="1" x14ac:dyDescent="0.25">
      <c r="A84" s="62"/>
      <c r="B84" s="89"/>
      <c r="C84" s="75"/>
      <c r="D84" s="58" t="s">
        <v>30</v>
      </c>
      <c r="E84" s="19" t="str">
        <f t="shared" ref="E84:G84" si="34">IF(OR($C82=0,E82=" ")," ",E82/$C82)</f>
        <v xml:space="preserve"> </v>
      </c>
      <c r="F84" s="19" t="str">
        <f t="shared" si="34"/>
        <v xml:space="preserve"> </v>
      </c>
      <c r="G84" s="20" t="str">
        <f t="shared" si="34"/>
        <v xml:space="preserve"> </v>
      </c>
      <c r="H84" s="36"/>
      <c r="I84" s="32"/>
      <c r="J84" s="32"/>
      <c r="K84" s="37"/>
      <c r="L84" s="33"/>
    </row>
    <row r="85" spans="1:12" ht="15.75" customHeight="1" thickBot="1" x14ac:dyDescent="0.3">
      <c r="A85" s="63">
        <f t="shared" ref="A85" si="35">B76</f>
        <v>8</v>
      </c>
      <c r="B85" s="90"/>
      <c r="C85" s="76"/>
      <c r="D85" s="59" t="s">
        <v>31</v>
      </c>
      <c r="E85" s="26">
        <f>IF(E84=" ",10,RANK(E84,(E$14,E$24,E$34,E$44,E$54,E$64,E$74,E$84,E$94,E$104),0))</f>
        <v>10</v>
      </c>
      <c r="F85" s="26">
        <f>IF(F84=" ",10,RANK(F84,(F$14,F$24,F$34,F$44,F$54,F$64,F$74,F$84,F$94,F$104),0))</f>
        <v>10</v>
      </c>
      <c r="G85" s="27">
        <f>IF(G84=" ",10,RANK(G84,(G$14,G$24,G$34,G$44,G$54,G$64,G$74,G$84,G$94,G$104),0))</f>
        <v>10</v>
      </c>
      <c r="H85" s="38"/>
      <c r="I85" s="39"/>
      <c r="J85" s="24">
        <f>SUM(E85:G85)</f>
        <v>30</v>
      </c>
      <c r="K85" s="40">
        <f>IF(J85=" ",10,RANK(J85,(J$15,J$25,J$35,J$45,J$55,J$65,J$75,L$85,J$95,J$105),1))</f>
        <v>1</v>
      </c>
      <c r="L85" s="33"/>
    </row>
    <row r="86" spans="1:12" ht="15" customHeight="1" x14ac:dyDescent="0.25">
      <c r="A86" s="86">
        <v>9</v>
      </c>
      <c r="B86" s="88">
        <v>9</v>
      </c>
      <c r="C86" s="5"/>
      <c r="D86" s="3" t="s">
        <v>10</v>
      </c>
      <c r="E86" s="6"/>
      <c r="F86" s="6"/>
      <c r="G86" s="7"/>
    </row>
    <row r="87" spans="1:12" ht="15" customHeight="1" x14ac:dyDescent="0.25">
      <c r="A87" s="87"/>
      <c r="B87" s="89"/>
      <c r="C87" s="3"/>
      <c r="D87" s="3" t="s">
        <v>10</v>
      </c>
      <c r="E87" s="4"/>
      <c r="F87" s="4"/>
      <c r="G87" s="8"/>
    </row>
    <row r="88" spans="1:12" ht="15" customHeight="1" x14ac:dyDescent="0.25">
      <c r="A88" s="87"/>
      <c r="B88" s="89"/>
      <c r="C88" s="3"/>
      <c r="D88" s="3" t="s">
        <v>11</v>
      </c>
      <c r="E88" s="4"/>
      <c r="F88" s="4"/>
      <c r="G88" s="8"/>
    </row>
    <row r="89" spans="1:12" ht="15" customHeight="1" x14ac:dyDescent="0.25">
      <c r="A89" s="87"/>
      <c r="B89" s="89"/>
      <c r="C89" s="3"/>
      <c r="D89" s="3" t="s">
        <v>11</v>
      </c>
      <c r="E89" s="4"/>
      <c r="F89" s="4"/>
      <c r="G89" s="8"/>
    </row>
    <row r="90" spans="1:12" ht="15" customHeight="1" x14ac:dyDescent="0.25">
      <c r="A90" s="87"/>
      <c r="B90" s="89"/>
      <c r="C90" s="3"/>
      <c r="D90" s="3" t="s">
        <v>12</v>
      </c>
      <c r="E90" s="4"/>
      <c r="F90" s="4"/>
      <c r="G90" s="8"/>
    </row>
    <row r="91" spans="1:12" ht="15.75" customHeight="1" thickBot="1" x14ac:dyDescent="0.3">
      <c r="A91" s="87"/>
      <c r="B91" s="89"/>
      <c r="C91" s="28"/>
      <c r="D91" s="3" t="s">
        <v>12</v>
      </c>
      <c r="E91" s="29"/>
      <c r="F91" s="29"/>
      <c r="G91" s="30"/>
    </row>
    <row r="92" spans="1:12" ht="15" customHeight="1" x14ac:dyDescent="0.25">
      <c r="A92" s="21"/>
      <c r="B92" s="89"/>
      <c r="C92" s="74">
        <f t="shared" ref="C92" si="36">COUNTIF(C86:C91,"*")</f>
        <v>0</v>
      </c>
      <c r="D92" s="57" t="s">
        <v>13</v>
      </c>
      <c r="E92" s="12" t="str">
        <f t="shared" ref="E92" si="37">IF(SUM(E86:E91)=0," ",SUM(E86:E91))</f>
        <v xml:space="preserve"> </v>
      </c>
      <c r="F92" s="12" t="str">
        <f t="shared" si="32"/>
        <v xml:space="preserve"> </v>
      </c>
      <c r="G92" s="13" t="str">
        <f t="shared" si="32"/>
        <v xml:space="preserve"> </v>
      </c>
      <c r="H92" s="21" t="s">
        <v>13</v>
      </c>
      <c r="I92" s="34" t="s">
        <v>32</v>
      </c>
      <c r="J92" s="22" t="s">
        <v>13</v>
      </c>
      <c r="K92" s="23" t="s">
        <v>33</v>
      </c>
    </row>
    <row r="93" spans="1:12" ht="15" customHeight="1" x14ac:dyDescent="0.25">
      <c r="A93" s="62">
        <f t="shared" ref="A93" si="38">B86</f>
        <v>9</v>
      </c>
      <c r="B93" s="89"/>
      <c r="C93" s="75"/>
      <c r="D93" s="58" t="s">
        <v>14</v>
      </c>
      <c r="E93" s="19">
        <f>IF(E92=" ",10,RANK(E92,(E$12,E$22,E$32,E$42,E$52,E$62,E$72,E$82,E$92,E$102),0))</f>
        <v>10</v>
      </c>
      <c r="F93" s="19">
        <f>IF(F92=" ",10,RANK(F92,(F$12,F$22,F$32,F$42,F$52,F$62,F$72,F$82,F$92,F$102),0))</f>
        <v>10</v>
      </c>
      <c r="G93" s="20">
        <f>IF(G92=" ",10,RANK(G92,(G$12,G$22,G$32,G$42,G$52,G$62,G$72,G$82,G$92,G$102),0))</f>
        <v>10</v>
      </c>
      <c r="H93" s="35">
        <f>SUM(E93:G93)</f>
        <v>30</v>
      </c>
      <c r="I93" s="31">
        <f>IF(H93=" ",10,RANK(H93,(H$13,H$23,H$33,H$43,H$53,H$63,H$73,H$83,H$93,H$103),1))</f>
        <v>1</v>
      </c>
      <c r="J93" s="32"/>
      <c r="K93" s="25"/>
    </row>
    <row r="94" spans="1:12" ht="15" hidden="1" customHeight="1" x14ac:dyDescent="0.25">
      <c r="A94" s="62"/>
      <c r="B94" s="89"/>
      <c r="C94" s="75"/>
      <c r="D94" s="58" t="s">
        <v>30</v>
      </c>
      <c r="E94" s="19" t="str">
        <f t="shared" ref="E94:G94" si="39">IF(OR($C92=0,E92=" ")," ",E92/$C92)</f>
        <v xml:space="preserve"> </v>
      </c>
      <c r="F94" s="19" t="str">
        <f t="shared" si="39"/>
        <v xml:space="preserve"> </v>
      </c>
      <c r="G94" s="20" t="str">
        <f t="shared" si="39"/>
        <v xml:space="preserve"> </v>
      </c>
      <c r="H94" s="36"/>
      <c r="I94" s="32"/>
      <c r="J94" s="32"/>
      <c r="K94" s="37"/>
    </row>
    <row r="95" spans="1:12" ht="15.75" customHeight="1" thickBot="1" x14ac:dyDescent="0.3">
      <c r="A95" s="63">
        <f t="shared" ref="A95" si="40">B86</f>
        <v>9</v>
      </c>
      <c r="B95" s="90"/>
      <c r="C95" s="76"/>
      <c r="D95" s="59" t="s">
        <v>31</v>
      </c>
      <c r="E95" s="26">
        <f>IF(E94=" ",10,RANK(E94,(E$14,E$24,E$34,E$44,E$54,E$64,E$74,E$84,E$94,E$104),0))</f>
        <v>10</v>
      </c>
      <c r="F95" s="26">
        <f>IF(F94=" ",10,RANK(F94,(F$14,F$24,F$34,F$44,F$54,F$64,F$74,F$84,F$94,F$104),0))</f>
        <v>10</v>
      </c>
      <c r="G95" s="27">
        <f>IF(G94=" ",10,RANK(G94,(G$14,G$24,G$34,G$44,G$54,G$64,G$74,G$84,G$94,G$104),0))</f>
        <v>10</v>
      </c>
      <c r="H95" s="38"/>
      <c r="I95" s="39"/>
      <c r="J95" s="24">
        <f>SUM(E95:G95)</f>
        <v>30</v>
      </c>
      <c r="K95" s="40">
        <f>IF(J95=" ",10,RANK(J95,(J$15,J$25,J$35,J$45,J$55,J$65,J$75,L$85,J$95,J$105),1))</f>
        <v>1</v>
      </c>
    </row>
    <row r="96" spans="1:12" ht="15" customHeight="1" x14ac:dyDescent="0.25">
      <c r="A96" s="86">
        <v>10</v>
      </c>
      <c r="B96" s="88">
        <v>10</v>
      </c>
      <c r="C96" s="5"/>
      <c r="D96" s="3" t="s">
        <v>10</v>
      </c>
      <c r="E96" s="6"/>
      <c r="F96" s="6"/>
      <c r="G96" s="7"/>
    </row>
    <row r="97" spans="1:11" ht="15" customHeight="1" x14ac:dyDescent="0.25">
      <c r="A97" s="87"/>
      <c r="B97" s="89"/>
      <c r="C97" s="3"/>
      <c r="D97" s="3" t="s">
        <v>10</v>
      </c>
      <c r="E97" s="4"/>
      <c r="F97" s="4"/>
      <c r="G97" s="8"/>
    </row>
    <row r="98" spans="1:11" ht="15" customHeight="1" x14ac:dyDescent="0.25">
      <c r="A98" s="87"/>
      <c r="B98" s="89"/>
      <c r="C98" s="3"/>
      <c r="D98" s="3" t="s">
        <v>11</v>
      </c>
      <c r="E98" s="4"/>
      <c r="F98" s="4"/>
      <c r="G98" s="8"/>
    </row>
    <row r="99" spans="1:11" ht="15" customHeight="1" x14ac:dyDescent="0.25">
      <c r="A99" s="87"/>
      <c r="B99" s="89"/>
      <c r="C99" s="3"/>
      <c r="D99" s="3" t="s">
        <v>11</v>
      </c>
      <c r="E99" s="4"/>
      <c r="F99" s="4"/>
      <c r="G99" s="8"/>
    </row>
    <row r="100" spans="1:11" ht="15" customHeight="1" x14ac:dyDescent="0.25">
      <c r="A100" s="87"/>
      <c r="B100" s="89"/>
      <c r="C100" s="3"/>
      <c r="D100" s="3" t="s">
        <v>12</v>
      </c>
      <c r="E100" s="4"/>
      <c r="F100" s="4"/>
      <c r="G100" s="8"/>
    </row>
    <row r="101" spans="1:11" ht="15.75" customHeight="1" thickBot="1" x14ac:dyDescent="0.3">
      <c r="A101" s="87"/>
      <c r="B101" s="89"/>
      <c r="C101" s="28"/>
      <c r="D101" s="3" t="s">
        <v>12</v>
      </c>
      <c r="E101" s="29"/>
      <c r="F101" s="29"/>
      <c r="G101" s="30"/>
    </row>
    <row r="102" spans="1:11" ht="15" customHeight="1" x14ac:dyDescent="0.25">
      <c r="A102" s="21"/>
      <c r="B102" s="89"/>
      <c r="C102" s="74">
        <f t="shared" ref="C102" si="41">COUNTIF(C96:C101,"*")</f>
        <v>0</v>
      </c>
      <c r="D102" s="57" t="s">
        <v>13</v>
      </c>
      <c r="E102" s="12" t="str">
        <f t="shared" ref="E102:G102" si="42">IF(SUM(E96:E101)=0," ",SUM(E96:E101))</f>
        <v xml:space="preserve"> </v>
      </c>
      <c r="F102" s="12" t="str">
        <f t="shared" si="42"/>
        <v xml:space="preserve"> </v>
      </c>
      <c r="G102" s="13" t="str">
        <f t="shared" si="42"/>
        <v xml:space="preserve"> </v>
      </c>
      <c r="H102" s="21" t="s">
        <v>13</v>
      </c>
      <c r="I102" s="34" t="s">
        <v>32</v>
      </c>
      <c r="J102" s="22" t="s">
        <v>13</v>
      </c>
      <c r="K102" s="23" t="s">
        <v>33</v>
      </c>
    </row>
    <row r="103" spans="1:11" ht="15" customHeight="1" x14ac:dyDescent="0.25">
      <c r="A103" s="62">
        <f t="shared" ref="A103" si="43">B96</f>
        <v>10</v>
      </c>
      <c r="B103" s="89"/>
      <c r="C103" s="75"/>
      <c r="D103" s="58" t="s">
        <v>14</v>
      </c>
      <c r="E103" s="19">
        <f>IF(E102=" ",10,RANK(E102,(E$12,E$22,E$32,E$42,E$52,E$62,E$72,E$82,E$92,E$102),0))</f>
        <v>10</v>
      </c>
      <c r="F103" s="19">
        <f>IF(F102=" ",10,RANK(F102,(F$12,F$22,F$32,F$42,F$52,F$62,F$72,F$82,F$92,F$102),0))</f>
        <v>10</v>
      </c>
      <c r="G103" s="20">
        <f>IF(G102=" ",10,RANK(G102,(G$12,G$22,G$32,G$42,G$52,G$62,G$72,G$82,G$92,G$102),0))</f>
        <v>10</v>
      </c>
      <c r="H103" s="35">
        <f>SUM(E103:G103)</f>
        <v>30</v>
      </c>
      <c r="I103" s="31">
        <f>IF(H103=" ",10,RANK(H103,(H$13,H$23,H$33,H$43,H$53,H$63,H$73,H$83,H$93,H$103),1))</f>
        <v>1</v>
      </c>
      <c r="J103" s="32"/>
      <c r="K103" s="25"/>
    </row>
    <row r="104" spans="1:11" ht="15" hidden="1" customHeight="1" x14ac:dyDescent="0.25">
      <c r="A104" s="62"/>
      <c r="B104" s="89"/>
      <c r="C104" s="75"/>
      <c r="D104" s="58" t="s">
        <v>30</v>
      </c>
      <c r="E104" s="19" t="str">
        <f t="shared" ref="E104:G104" si="44">IF(OR($C102=0,E102=" ")," ",E102/$C102)</f>
        <v xml:space="preserve"> </v>
      </c>
      <c r="F104" s="19" t="str">
        <f t="shared" si="44"/>
        <v xml:space="preserve"> </v>
      </c>
      <c r="G104" s="20" t="str">
        <f t="shared" si="44"/>
        <v xml:space="preserve"> </v>
      </c>
      <c r="H104" s="36"/>
      <c r="I104" s="32"/>
      <c r="J104" s="32"/>
      <c r="K104" s="37"/>
    </row>
    <row r="105" spans="1:11" ht="15.75" customHeight="1" thickBot="1" x14ac:dyDescent="0.3">
      <c r="A105" s="63">
        <f t="shared" ref="A105" si="45">B96</f>
        <v>10</v>
      </c>
      <c r="B105" s="90"/>
      <c r="C105" s="76"/>
      <c r="D105" s="59" t="s">
        <v>31</v>
      </c>
      <c r="E105" s="26">
        <f>IF(E104=" ",10,RANK(E104,(E$14,E$24,E$34,E$44,E$54,E$64,E$74,E$84,E$94,E$104),0))</f>
        <v>10</v>
      </c>
      <c r="F105" s="26">
        <f>IF(F104=" ",10,RANK(F104,(F$14,F$24,F$34,F$44,F$54,F$64,F$74,F$84,F$94,F$104),0))</f>
        <v>10</v>
      </c>
      <c r="G105" s="27">
        <f>IF(G104=" ",10,RANK(G104,(G$14,G$24,G$34,G$44,G$54,G$64,G$74,G$84,G$94,G$104),0))</f>
        <v>10</v>
      </c>
      <c r="H105" s="38"/>
      <c r="I105" s="39"/>
      <c r="J105" s="24">
        <f>SUM(E105:G105)</f>
        <v>30</v>
      </c>
      <c r="K105" s="40">
        <f>IF(J105=" ",10,RANK(J105,(J$15,J$25,J$35,J$45,J$55,J$65,J$75,L$85,J$95,J$105),1))</f>
        <v>1</v>
      </c>
    </row>
  </sheetData>
  <sheetProtection sheet="1" objects="1" scenarios="1"/>
  <mergeCells count="38">
    <mergeCell ref="E2:G2"/>
    <mergeCell ref="B3:B4"/>
    <mergeCell ref="C3:D4"/>
    <mergeCell ref="A16:A21"/>
    <mergeCell ref="B16:B25"/>
    <mergeCell ref="C22:C25"/>
    <mergeCell ref="A1:B1"/>
    <mergeCell ref="C1:D1"/>
    <mergeCell ref="C2:D2"/>
    <mergeCell ref="H4:M4"/>
    <mergeCell ref="H5:M5"/>
    <mergeCell ref="A6:A11"/>
    <mergeCell ref="B6:B15"/>
    <mergeCell ref="C12:C15"/>
    <mergeCell ref="A26:A31"/>
    <mergeCell ref="B26:B35"/>
    <mergeCell ref="C32:C35"/>
    <mergeCell ref="A36:A41"/>
    <mergeCell ref="B36:B45"/>
    <mergeCell ref="C42:C45"/>
    <mergeCell ref="A46:A51"/>
    <mergeCell ref="B46:B55"/>
    <mergeCell ref="C52:C55"/>
    <mergeCell ref="A56:A61"/>
    <mergeCell ref="B56:B65"/>
    <mergeCell ref="C62:C65"/>
    <mergeCell ref="A66:A71"/>
    <mergeCell ref="B66:B75"/>
    <mergeCell ref="C72:C75"/>
    <mergeCell ref="A76:A81"/>
    <mergeCell ref="B76:B85"/>
    <mergeCell ref="C82:C85"/>
    <mergeCell ref="A86:A91"/>
    <mergeCell ref="B86:B95"/>
    <mergeCell ref="C92:C95"/>
    <mergeCell ref="A96:A101"/>
    <mergeCell ref="B96:B105"/>
    <mergeCell ref="C102:C105"/>
  </mergeCells>
  <conditionalFormatting sqref="E15:G15 E13:G13 E25:G25 E35:G35 E45:G45 E55:G55 E65:G65 E75:G75 E85:G85 E95:G95 E105:G105 E23:G23 E33:G33 E43:G43 E53:G53 E63:G63 E73:G73 E83:G83 E93:G93 E103:G103">
    <cfRule type="cellIs" dxfId="10" priority="8" operator="equal">
      <formula>3</formula>
    </cfRule>
    <cfRule type="cellIs" dxfId="9" priority="9" operator="equal">
      <formula>2</formula>
    </cfRule>
    <cfRule type="cellIs" dxfId="8" priority="10" operator="equal">
      <formula>1</formula>
    </cfRule>
  </conditionalFormatting>
  <conditionalFormatting sqref="H13:I13 J15 H15 H23:I23 H33:I33 H43:I43 H53:I53 H63:I63 H73:I73 H83:I83 H93:I93 H103:I103 J25 J35 J45 J55 J65 J75 J85 J95 J105 H25 H35 H45 H55 H65 H75 H85 H95 H105">
    <cfRule type="cellIs" dxfId="7" priority="5" operator="equal">
      <formula>3</formula>
    </cfRule>
    <cfRule type="cellIs" dxfId="6" priority="6" operator="equal">
      <formula>2</formula>
    </cfRule>
    <cfRule type="cellIs" dxfId="5" priority="7" operator="equal">
      <formula>1</formula>
    </cfRule>
  </conditionalFormatting>
  <conditionalFormatting sqref="K15 K25 K35 K45 K55 K65 K75 K85 K95 K105">
    <cfRule type="cellIs" dxfId="4" priority="2" operator="equal">
      <formula>3</formula>
    </cfRule>
    <cfRule type="cellIs" dxfId="3" priority="3" operator="equal">
      <formula>2</formula>
    </cfRule>
    <cfRule type="cellIs" dxfId="2" priority="4" operator="equal">
      <formula>1</formula>
    </cfRule>
  </conditionalFormatting>
  <conditionalFormatting sqref="C1:D1 C2">
    <cfRule type="containsBlanks" dxfId="1" priority="11">
      <formula>LEN(TRIM(C1))=0</formula>
    </cfRule>
  </conditionalFormatting>
  <conditionalFormatting sqref="C2">
    <cfRule type="containsText" dxfId="0" priority="1" operator="containsText" text="Dropdown">
      <formula>NOT(ISERROR(SEARCH("Dropdown",C2)))</formula>
    </cfRule>
  </conditionalFormatting>
  <dataValidations count="6">
    <dataValidation type="list" showInputMessage="1" showErrorMessage="1" sqref="C2">
      <formula1>$N$15:$N$22</formula1>
    </dataValidation>
    <dataValidation type="decimal" allowBlank="1" showInputMessage="1" showErrorMessage="1" sqref="F6:F11">
      <formula1>0</formula1>
      <formula2>100</formula2>
    </dataValidation>
    <dataValidation type="list" allowBlank="1" showInputMessage="1" showErrorMessage="1" sqref="A106:A196">
      <formula1>#REF!</formula1>
    </dataValidation>
    <dataValidation type="decimal" allowBlank="1" showInputMessage="1" showErrorMessage="1" sqref="E6:E11 G16:G21 G26:G31 G36:G41 G46:G51 G56:G61 G66:G71 G76:G81 G86:G91 G96:G101 G6:G11">
      <formula1>0</formula1>
      <formula2>300</formula2>
    </dataValidation>
    <dataValidation type="decimal" allowBlank="1" showInputMessage="1" showErrorMessage="1" sqref="F16:F21 F26:F31 F36:F41 F46:F51 F56:F61 F66:F71 F76:F81 F86:F91 F96:F101">
      <formula1>0</formula1>
      <formula2>200</formula2>
    </dataValidation>
    <dataValidation type="decimal" allowBlank="1" showInputMessage="1" showErrorMessage="1" sqref="E96:E101 E16:E21 E26:E31 E36:E41 E46:E51 E56:E61 E66:E71 E76:E81 E86:E91">
      <formula1>0</formula1>
      <formula2>400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8"/>
  <sheetViews>
    <sheetView showGridLines="0" zoomScale="85" zoomScaleNormal="85" workbookViewId="0">
      <selection activeCell="E2" sqref="E2"/>
    </sheetView>
  </sheetViews>
  <sheetFormatPr defaultRowHeight="15" x14ac:dyDescent="0.25"/>
  <cols>
    <col min="1" max="1" width="7" bestFit="1" customWidth="1"/>
    <col min="2" max="2" width="4.5703125" hidden="1" customWidth="1"/>
    <col min="3" max="3" width="23.7109375" customWidth="1"/>
    <col min="4" max="4" width="25" bestFit="1" customWidth="1"/>
    <col min="6" max="6" width="7" bestFit="1" customWidth="1"/>
    <col min="7" max="7" width="4.5703125" hidden="1" customWidth="1"/>
    <col min="8" max="8" width="23.7109375" customWidth="1"/>
    <col min="9" max="9" width="25" bestFit="1" customWidth="1"/>
    <col min="11" max="11" width="7" bestFit="1" customWidth="1"/>
    <col min="12" max="12" width="4.5703125" hidden="1" customWidth="1"/>
    <col min="13" max="13" width="23.7109375" customWidth="1"/>
    <col min="14" max="14" width="25" bestFit="1" customWidth="1"/>
  </cols>
  <sheetData>
    <row r="1" spans="1:14" ht="28.5" x14ac:dyDescent="0.45">
      <c r="A1" s="96" t="s">
        <v>25</v>
      </c>
      <c r="B1" s="96"/>
      <c r="C1" s="96"/>
      <c r="D1" s="96"/>
      <c r="F1" s="96" t="s">
        <v>25</v>
      </c>
      <c r="G1" s="96"/>
      <c r="H1" s="96"/>
      <c r="I1" s="96"/>
      <c r="K1" s="96" t="s">
        <v>25</v>
      </c>
      <c r="L1" s="96"/>
      <c r="M1" s="96"/>
      <c r="N1" s="96"/>
    </row>
    <row r="2" spans="1:14" ht="21" x14ac:dyDescent="0.35">
      <c r="A2" s="93" t="s">
        <v>27</v>
      </c>
      <c r="B2" s="93"/>
      <c r="C2" s="93"/>
      <c r="D2" s="70" t="str">
        <f>IF(Group1!$C$1=0,"",Group1!$C$1)</f>
        <v/>
      </c>
      <c r="F2" s="93" t="s">
        <v>27</v>
      </c>
      <c r="G2" s="93"/>
      <c r="H2" s="93"/>
      <c r="I2" s="70" t="str">
        <f>IF(Group2!$C$1=0,"",Group2!$C$1)</f>
        <v/>
      </c>
      <c r="K2" s="93" t="s">
        <v>27</v>
      </c>
      <c r="L2" s="93"/>
      <c r="M2" s="93"/>
      <c r="N2" s="70" t="str">
        <f>IF(Group3!$C$1=0,"",Group3!$C$1)</f>
        <v/>
      </c>
    </row>
    <row r="3" spans="1:14" ht="21" x14ac:dyDescent="0.35">
      <c r="A3" s="93" t="s">
        <v>39</v>
      </c>
      <c r="B3" s="93"/>
      <c r="C3" s="93"/>
      <c r="D3" s="70" t="str">
        <f>IF(Group1!$C$2="Dropdown List","",Group1!$C$2)</f>
        <v/>
      </c>
      <c r="F3" s="93" t="s">
        <v>39</v>
      </c>
      <c r="G3" s="93"/>
      <c r="H3" s="93"/>
      <c r="I3" s="70" t="str">
        <f>IF(Group2!$C$2="Dropdown List","",Group2!$C$2)</f>
        <v/>
      </c>
      <c r="K3" s="93" t="s">
        <v>39</v>
      </c>
      <c r="L3" s="93"/>
      <c r="M3" s="93"/>
      <c r="N3" s="70" t="str">
        <f>IF(Group3!$C$2="Dropdown List","",Group3!$C$2)</f>
        <v/>
      </c>
    </row>
    <row r="4" spans="1:14" ht="21" x14ac:dyDescent="0.35">
      <c r="A4" s="93" t="s">
        <v>50</v>
      </c>
      <c r="B4" s="93"/>
      <c r="C4" s="93"/>
      <c r="D4" s="70" t="str">
        <f>IF(Group1!$C$3=0,"Group 1",Group1!$C$3)</f>
        <v>Group 1</v>
      </c>
      <c r="F4" s="93" t="s">
        <v>50</v>
      </c>
      <c r="G4" s="93"/>
      <c r="H4" s="93"/>
      <c r="I4" s="70" t="str">
        <f>IF(Group2!$C$3=0,"Group 2",Group2!$C$3)</f>
        <v>Group 2</v>
      </c>
      <c r="K4" s="93" t="s">
        <v>50</v>
      </c>
      <c r="L4" s="93"/>
      <c r="M4" s="93"/>
      <c r="N4" s="70" t="str">
        <f>IF(Group3!$C$3=0,"Group 3",Group3!$C$3)</f>
        <v>Group 3</v>
      </c>
    </row>
    <row r="5" spans="1:14" ht="21" x14ac:dyDescent="0.35">
      <c r="A5" s="93" t="s">
        <v>29</v>
      </c>
      <c r="B5" s="93"/>
      <c r="C5" s="93"/>
      <c r="D5" s="70">
        <f>COUNTIF(Group1!$C$6:$C$101,"*")</f>
        <v>0</v>
      </c>
      <c r="F5" s="93" t="s">
        <v>29</v>
      </c>
      <c r="G5" s="93"/>
      <c r="H5" s="93"/>
      <c r="I5" s="70">
        <f>COUNTIF(Group2!$C$6:$C$101,"*")</f>
        <v>0</v>
      </c>
      <c r="K5" s="93" t="s">
        <v>29</v>
      </c>
      <c r="L5" s="93"/>
      <c r="M5" s="93"/>
      <c r="N5" s="70">
        <f>COUNTIF(Group3!$C$6:$C$101,"*")</f>
        <v>0</v>
      </c>
    </row>
    <row r="6" spans="1:14" ht="21.75" thickBot="1" x14ac:dyDescent="0.4">
      <c r="A6" s="93" t="s">
        <v>28</v>
      </c>
      <c r="B6" s="93"/>
      <c r="C6" s="93"/>
      <c r="D6" s="70">
        <f>COUNTIF(Group1!$C$6,"*")+COUNTIF(Group1!$C$16,"*")+COUNTIF(Group1!$C$26,"*")+COUNTIF(Group1!$C$36,"*")+COUNTIF(Group1!$C$46,"*")+COUNTIF(Group1!$C$56,"*")+COUNTIF(Group1!$C$66,"*")+COUNTIF(Group1!$C$76,"*")+COUNTIF(Group1!$C$86,"*")+COUNTIF(Group1!$C$96,"*")</f>
        <v>0</v>
      </c>
      <c r="F6" s="93" t="s">
        <v>28</v>
      </c>
      <c r="G6" s="93"/>
      <c r="H6" s="93"/>
      <c r="I6" s="70">
        <f>COUNTIF(Group2!$C$6,"*")+COUNTIF(Group2!$C$16,"*")+COUNTIF(Group2!$C$26,"*")+COUNTIF(Group2!$C$36,"*")+COUNTIF(Group2!$C$46,"*")+COUNTIF(Group2!$C$56,"*")+COUNTIF(Group2!$C$66,"*")+COUNTIF(Group2!$C$76,"*")+COUNTIF(Group2!$C$86,"*")+COUNTIF(Group2!$C$96,"*")</f>
        <v>0</v>
      </c>
      <c r="K6" s="93" t="s">
        <v>28</v>
      </c>
      <c r="L6" s="93"/>
      <c r="M6" s="93"/>
      <c r="N6" s="70">
        <f>COUNTIF(Group3!$C$6,"*")+COUNTIF(Group3!$C$16,"*")+COUNTIF(Group3!$C$26,"*")+COUNTIF(Group3!$C$36,"*")+COUNTIF(Group3!$C$46,"*")+COUNTIF(Group3!$C$56,"*")+COUNTIF(Group3!$C$66,"*")+COUNTIF(Group3!$C$76,"*")+COUNTIF(Group3!$C$86,"*")+COUNTIF(Group3!$C$96,"*")</f>
        <v>0</v>
      </c>
    </row>
    <row r="7" spans="1:14" ht="21" x14ac:dyDescent="0.35">
      <c r="A7" s="41"/>
      <c r="B7" s="42"/>
      <c r="C7" s="94" t="s">
        <v>26</v>
      </c>
      <c r="D7" s="95"/>
      <c r="F7" s="41"/>
      <c r="G7" s="42"/>
      <c r="H7" s="94" t="s">
        <v>26</v>
      </c>
      <c r="I7" s="95"/>
      <c r="K7" s="41"/>
      <c r="L7" s="42"/>
      <c r="M7" s="94" t="s">
        <v>26</v>
      </c>
      <c r="N7" s="95"/>
    </row>
    <row r="8" spans="1:14" ht="21" x14ac:dyDescent="0.35">
      <c r="A8" s="51"/>
      <c r="B8" s="2"/>
      <c r="C8" s="68" t="s">
        <v>34</v>
      </c>
      <c r="D8" s="69" t="s">
        <v>33</v>
      </c>
      <c r="F8" s="51"/>
      <c r="G8" s="2"/>
      <c r="H8" s="68" t="s">
        <v>34</v>
      </c>
      <c r="I8" s="69" t="s">
        <v>33</v>
      </c>
      <c r="K8" s="51"/>
      <c r="L8" s="2"/>
      <c r="M8" s="68" t="s">
        <v>34</v>
      </c>
      <c r="N8" s="69" t="s">
        <v>33</v>
      </c>
    </row>
    <row r="9" spans="1:14" ht="21" x14ac:dyDescent="0.35">
      <c r="A9" s="44" t="s">
        <v>15</v>
      </c>
      <c r="B9" s="1">
        <v>1</v>
      </c>
      <c r="C9" s="52">
        <f>IF(ISERROR(INDEX(Group1!$A$6:$A$105,MATCH(B9,Group1!$I$6:$I$105,0))),"",INDEX(Group1!$A$6:$A$105,MATCH(B9,Group1!$I$6:$I$105,0)))</f>
        <v>1</v>
      </c>
      <c r="D9" s="49">
        <f>IF(ISERROR(INDEX(Group1!$A$6:$A$105,MATCH(B9,Group1!$K$6:$K$105,0))),"",INDEX(Group1!$A$6:$A$105,MATCH(B9,Group1!$K$6:$K$105,0)))</f>
        <v>1</v>
      </c>
      <c r="F9" s="44" t="s">
        <v>15</v>
      </c>
      <c r="G9" s="1">
        <v>1</v>
      </c>
      <c r="H9" s="52">
        <f>IF(ISERROR(INDEX(Group2!$A$6:$A$105,MATCH(G9,Group2!$I$6:$I$105,0))),"",INDEX(Group2!$A$6:$A$105,MATCH(G9,Group2!$I$6:$I$105,0)))</f>
        <v>1</v>
      </c>
      <c r="I9" s="49">
        <f>IF(ISERROR(INDEX(Group2!$A$6:$A$105,MATCH(G9,Group2!$K$6:$K$105,0))),"",INDEX(Group2!$A$6:$A$105,MATCH(G9,Group2!$K$6:$K$105,0)))</f>
        <v>1</v>
      </c>
      <c r="K9" s="44" t="s">
        <v>15</v>
      </c>
      <c r="L9" s="1">
        <v>1</v>
      </c>
      <c r="M9" s="52">
        <f>IF(ISERROR(INDEX(Group3!$A$6:$A$105,MATCH(L9,Group3!$I$6:$I$105,0))),"",INDEX(Group3!$A$6:$A$105,MATCH(L9,Group3!$I$6:$I$105,0)))</f>
        <v>1</v>
      </c>
      <c r="N9" s="49">
        <f>IF(ISERROR(INDEX(Group3!$A$6:$A$105,MATCH(L9,Group3!$K$6:$K$105,0))),"",INDEX(Group3!$A$6:$A$105,MATCH(L9,Group3!$K$6:$K$105,0)))</f>
        <v>1</v>
      </c>
    </row>
    <row r="10" spans="1:14" ht="21" x14ac:dyDescent="0.35">
      <c r="A10" s="45" t="s">
        <v>16</v>
      </c>
      <c r="B10" s="1">
        <v>2</v>
      </c>
      <c r="C10" s="52" t="str">
        <f>IF(ISERROR(INDEX(Group1!$A$6:$A$105,MATCH(B10,Group1!$I$6:$I$105,0))),"",INDEX(Group1!$A$6:$A$105,MATCH(B10,Group1!$I$6:$I$105,0)))</f>
        <v/>
      </c>
      <c r="D10" s="49" t="str">
        <f>IF(ISERROR(INDEX(Group1!$A$6:$A$105,MATCH(B10,Group1!$K$6:$K$105,0))),"",INDEX(Group1!$A$6:$A$105,MATCH(B10,Group1!$K$6:$K$105,0)))</f>
        <v/>
      </c>
      <c r="F10" s="45" t="s">
        <v>16</v>
      </c>
      <c r="G10" s="1">
        <v>2</v>
      </c>
      <c r="H10" s="52" t="str">
        <f>IF(ISERROR(INDEX(Group2!$A$6:$A$105,MATCH(G10,Group2!$I$6:$I$105,0))),"",INDEX(Group2!$A$6:$A$105,MATCH(G10,Group2!$I$6:$I$105,0)))</f>
        <v/>
      </c>
      <c r="I10" s="49" t="str">
        <f>IF(ISERROR(INDEX(Group2!$A$6:$A$105,MATCH(G10,Group2!$K$6:$K$105,0))),"",INDEX(Group2!$A$6:$A$105,MATCH(G10,Group2!$K$6:$K$105,0)))</f>
        <v/>
      </c>
      <c r="K10" s="45" t="s">
        <v>16</v>
      </c>
      <c r="L10" s="1">
        <v>2</v>
      </c>
      <c r="M10" s="52" t="str">
        <f>IF(ISERROR(INDEX(Group3!$A$6:$A$105,MATCH(L10,Group3!$I$6:$I$105,0))),"",INDEX(Group3!$A$6:$A$105,MATCH(L10,Group3!$I$6:$I$105,0)))</f>
        <v/>
      </c>
      <c r="N10" s="49" t="str">
        <f>IF(ISERROR(INDEX(Group3!$A$6:$A$105,MATCH(L10,Group3!$K$6:$K$105,0))),"",INDEX(Group3!$A$6:$A$105,MATCH(L10,Group3!$K$6:$K$105,0)))</f>
        <v/>
      </c>
    </row>
    <row r="11" spans="1:14" ht="21" x14ac:dyDescent="0.35">
      <c r="A11" s="46" t="s">
        <v>17</v>
      </c>
      <c r="B11" s="1">
        <v>3</v>
      </c>
      <c r="C11" s="52" t="str">
        <f>IF(ISERROR(INDEX(Group1!$A$6:$A$105,MATCH(B11,Group1!$I$6:$I$105,0))),"",INDEX(Group1!$A$6:$A$105,MATCH(B11,Group1!$I$6:$I$105,0)))</f>
        <v/>
      </c>
      <c r="D11" s="49" t="str">
        <f>IF(ISERROR(INDEX(Group1!$A$6:$A$105,MATCH(B11,Group1!$K$6:$K$105,0))),"",INDEX(Group1!$A$6:$A$105,MATCH(B11,Group1!$K$6:$K$105,0)))</f>
        <v/>
      </c>
      <c r="F11" s="46" t="s">
        <v>17</v>
      </c>
      <c r="G11" s="1">
        <v>3</v>
      </c>
      <c r="H11" s="52" t="str">
        <f>IF(ISERROR(INDEX(Group2!$A$6:$A$105,MATCH(G11,Group2!$I$6:$I$105,0))),"",INDEX(Group2!$A$6:$A$105,MATCH(G11,Group2!$I$6:$I$105,0)))</f>
        <v/>
      </c>
      <c r="I11" s="49" t="str">
        <f>IF(ISERROR(INDEX(Group2!$A$6:$A$105,MATCH(G11,Group2!$K$6:$K$105,0))),"",INDEX(Group2!$A$6:$A$105,MATCH(G11,Group2!$K$6:$K$105,0)))</f>
        <v/>
      </c>
      <c r="K11" s="46" t="s">
        <v>17</v>
      </c>
      <c r="L11" s="1">
        <v>3</v>
      </c>
      <c r="M11" s="52" t="str">
        <f>IF(ISERROR(INDEX(Group3!$A$6:$A$105,MATCH(L11,Group3!$I$6:$I$105,0))),"",INDEX(Group3!$A$6:$A$105,MATCH(L11,Group3!$I$6:$I$105,0)))</f>
        <v/>
      </c>
      <c r="N11" s="49" t="str">
        <f>IF(ISERROR(INDEX(Group3!$A$6:$A$105,MATCH(L11,Group3!$K$6:$K$105,0))),"",INDEX(Group3!$A$6:$A$105,MATCH(L11,Group3!$K$6:$K$105,0)))</f>
        <v/>
      </c>
    </row>
    <row r="12" spans="1:14" ht="21" x14ac:dyDescent="0.35">
      <c r="A12" s="43" t="s">
        <v>18</v>
      </c>
      <c r="B12" s="1">
        <v>4</v>
      </c>
      <c r="C12" s="52" t="str">
        <f>IF(ISERROR(INDEX(Group1!$A$6:$A$105,MATCH(B12,Group1!$I$6:$I$105,0))),"",INDEX(Group1!$A$6:$A$105,MATCH(B12,Group1!$I$6:$I$105,0)))</f>
        <v/>
      </c>
      <c r="D12" s="49" t="str">
        <f>IF(ISERROR(INDEX(Group1!$A$6:$A$105,MATCH(B12,Group1!$K$6:$K$105,0))),"",INDEX(Group1!$A$6:$A$105,MATCH(B12,Group1!$K$6:$K$105,0)))</f>
        <v/>
      </c>
      <c r="F12" s="43" t="s">
        <v>18</v>
      </c>
      <c r="G12" s="1">
        <v>4</v>
      </c>
      <c r="H12" s="52" t="str">
        <f>IF(ISERROR(INDEX(Group2!$A$6:$A$105,MATCH(G12,Group2!$I$6:$I$105,0))),"",INDEX(Group2!$A$6:$A$105,MATCH(G12,Group2!$I$6:$I$105,0)))</f>
        <v/>
      </c>
      <c r="I12" s="49" t="str">
        <f>IF(ISERROR(INDEX(Group2!$A$6:$A$105,MATCH(G12,Group2!$K$6:$K$105,0))),"",INDEX(Group2!$A$6:$A$105,MATCH(G12,Group2!$K$6:$K$105,0)))</f>
        <v/>
      </c>
      <c r="K12" s="43" t="s">
        <v>18</v>
      </c>
      <c r="L12" s="1">
        <v>4</v>
      </c>
      <c r="M12" s="52" t="str">
        <f>IF(ISERROR(INDEX(Group3!$A$6:$A$105,MATCH(L12,Group3!$I$6:$I$105,0))),"",INDEX(Group3!$A$6:$A$105,MATCH(L12,Group3!$I$6:$I$105,0)))</f>
        <v/>
      </c>
      <c r="N12" s="49" t="str">
        <f>IF(ISERROR(INDEX(Group3!$A$6:$A$105,MATCH(L12,Group3!$K$6:$K$105,0))),"",INDEX(Group3!$A$6:$A$105,MATCH(L12,Group3!$K$6:$K$105,0)))</f>
        <v/>
      </c>
    </row>
    <row r="13" spans="1:14" ht="21" x14ac:dyDescent="0.35">
      <c r="A13" s="43" t="s">
        <v>19</v>
      </c>
      <c r="B13" s="1">
        <v>5</v>
      </c>
      <c r="C13" s="52" t="str">
        <f>IF(ISERROR(INDEX(Group1!$A$6:$A$105,MATCH(B13,Group1!$I$6:$I$105,0))),"",INDEX(Group1!$A$6:$A$105,MATCH(B13,Group1!$I$6:$I$105,0)))</f>
        <v/>
      </c>
      <c r="D13" s="49" t="str">
        <f>IF(ISERROR(INDEX(Group1!$A$6:$A$105,MATCH(B13,Group1!$K$6:$K$105,0))),"",INDEX(Group1!$A$6:$A$105,MATCH(B13,Group1!$K$6:$K$105,0)))</f>
        <v/>
      </c>
      <c r="F13" s="43" t="s">
        <v>19</v>
      </c>
      <c r="G13" s="1">
        <v>5</v>
      </c>
      <c r="H13" s="52" t="str">
        <f>IF(ISERROR(INDEX(Group2!$A$6:$A$105,MATCH(G13,Group2!$I$6:$I$105,0))),"",INDEX(Group2!$A$6:$A$105,MATCH(G13,Group2!$I$6:$I$105,0)))</f>
        <v/>
      </c>
      <c r="I13" s="49" t="str">
        <f>IF(ISERROR(INDEX(Group2!$A$6:$A$105,MATCH(G13,Group2!$K$6:$K$105,0))),"",INDEX(Group2!$A$6:$A$105,MATCH(G13,Group2!$K$6:$K$105,0)))</f>
        <v/>
      </c>
      <c r="K13" s="43" t="s">
        <v>19</v>
      </c>
      <c r="L13" s="1">
        <v>5</v>
      </c>
      <c r="M13" s="52" t="str">
        <f>IF(ISERROR(INDEX(Group3!$A$6:$A$105,MATCH(L13,Group3!$I$6:$I$105,0))),"",INDEX(Group3!$A$6:$A$105,MATCH(L13,Group3!$I$6:$I$105,0)))</f>
        <v/>
      </c>
      <c r="N13" s="49" t="str">
        <f>IF(ISERROR(INDEX(Group3!$A$6:$A$105,MATCH(L13,Group3!$K$6:$K$105,0))),"",INDEX(Group3!$A$6:$A$105,MATCH(L13,Group3!$K$6:$K$105,0)))</f>
        <v/>
      </c>
    </row>
    <row r="14" spans="1:14" ht="21" x14ac:dyDescent="0.35">
      <c r="A14" s="43" t="s">
        <v>20</v>
      </c>
      <c r="B14" s="1">
        <v>6</v>
      </c>
      <c r="C14" s="52" t="str">
        <f>IF(ISERROR(INDEX(Group1!$A$6:$A$105,MATCH(B14,Group1!$I$6:$I$105,0))),"",INDEX(Group1!$A$6:$A$105,MATCH(B14,Group1!$I$6:$I$105,0)))</f>
        <v/>
      </c>
      <c r="D14" s="49" t="str">
        <f>IF(ISERROR(INDEX(Group1!$A$6:$A$105,MATCH(B14,Group1!$K$6:$K$105,0))),"",INDEX(Group1!$A$6:$A$105,MATCH(B14,Group1!$K$6:$K$105,0)))</f>
        <v/>
      </c>
      <c r="F14" s="43" t="s">
        <v>20</v>
      </c>
      <c r="G14" s="1">
        <v>6</v>
      </c>
      <c r="H14" s="52" t="str">
        <f>IF(ISERROR(INDEX(Group2!$A$6:$A$105,MATCH(G14,Group2!$I$6:$I$105,0))),"",INDEX(Group2!$A$6:$A$105,MATCH(G14,Group2!$I$6:$I$105,0)))</f>
        <v/>
      </c>
      <c r="I14" s="49" t="str">
        <f>IF(ISERROR(INDEX(Group2!$A$6:$A$105,MATCH(G14,Group2!$K$6:$K$105,0))),"",INDEX(Group2!$A$6:$A$105,MATCH(G14,Group2!$K$6:$K$105,0)))</f>
        <v/>
      </c>
      <c r="K14" s="43" t="s">
        <v>20</v>
      </c>
      <c r="L14" s="1">
        <v>6</v>
      </c>
      <c r="M14" s="52" t="str">
        <f>IF(ISERROR(INDEX(Group3!$A$6:$A$105,MATCH(L14,Group3!$I$6:$I$105,0))),"",INDEX(Group3!$A$6:$A$105,MATCH(L14,Group3!$I$6:$I$105,0)))</f>
        <v/>
      </c>
      <c r="N14" s="49" t="str">
        <f>IF(ISERROR(INDEX(Group3!$A$6:$A$105,MATCH(L14,Group3!$K$6:$K$105,0))),"",INDEX(Group3!$A$6:$A$105,MATCH(L14,Group3!$K$6:$K$105,0)))</f>
        <v/>
      </c>
    </row>
    <row r="15" spans="1:14" ht="21" x14ac:dyDescent="0.35">
      <c r="A15" s="43" t="s">
        <v>21</v>
      </c>
      <c r="B15" s="1">
        <v>7</v>
      </c>
      <c r="C15" s="52" t="str">
        <f>IF(ISERROR(INDEX(Group1!$A$6:$A$105,MATCH(B15,Group1!$I$6:$I$105,0))),"",INDEX(Group1!$A$6:$A$105,MATCH(B15,Group1!$I$6:$I$105,0)))</f>
        <v/>
      </c>
      <c r="D15" s="49" t="str">
        <f>IF(ISERROR(INDEX(Group1!$A$6:$A$105,MATCH(B15,Group1!$K$6:$K$105,0))),"",INDEX(Group1!$A$6:$A$105,MATCH(B15,Group1!$K$6:$K$105,0)))</f>
        <v/>
      </c>
      <c r="F15" s="43" t="s">
        <v>21</v>
      </c>
      <c r="G15" s="1">
        <v>7</v>
      </c>
      <c r="H15" s="52" t="str">
        <f>IF(ISERROR(INDEX(Group2!$A$6:$A$105,MATCH(G15,Group2!$I$6:$I$105,0))),"",INDEX(Group2!$A$6:$A$105,MATCH(G15,Group2!$I$6:$I$105,0)))</f>
        <v/>
      </c>
      <c r="I15" s="49" t="str">
        <f>IF(ISERROR(INDEX(Group2!$A$6:$A$105,MATCH(G15,Group2!$K$6:$K$105,0))),"",INDEX(Group2!$A$6:$A$105,MATCH(G15,Group2!$K$6:$K$105,0)))</f>
        <v/>
      </c>
      <c r="K15" s="43" t="s">
        <v>21</v>
      </c>
      <c r="L15" s="1">
        <v>7</v>
      </c>
      <c r="M15" s="52" t="str">
        <f>IF(ISERROR(INDEX(Group3!$A$6:$A$105,MATCH(L15,Group3!$I$6:$I$105,0))),"",INDEX(Group3!$A$6:$A$105,MATCH(L15,Group3!$I$6:$I$105,0)))</f>
        <v/>
      </c>
      <c r="N15" s="49" t="str">
        <f>IF(ISERROR(INDEX(Group3!$A$6:$A$105,MATCH(L15,Group3!$K$6:$K$105,0))),"",INDEX(Group3!$A$6:$A$105,MATCH(L15,Group3!$K$6:$K$105,0)))</f>
        <v/>
      </c>
    </row>
    <row r="16" spans="1:14" ht="21" x14ac:dyDescent="0.35">
      <c r="A16" s="43" t="s">
        <v>22</v>
      </c>
      <c r="B16" s="1">
        <v>8</v>
      </c>
      <c r="C16" s="52" t="str">
        <f>IF(ISERROR(INDEX(Group1!$A$6:$A$105,MATCH(B16,Group1!$I$6:$I$105,0))),"",INDEX(Group1!$A$6:$A$105,MATCH(B16,Group1!$I$6:$I$105,0)))</f>
        <v/>
      </c>
      <c r="D16" s="49" t="str">
        <f>IF(ISERROR(INDEX(Group1!$A$6:$A$105,MATCH(B16,Group1!$K$6:$K$105,0))),"",INDEX(Group1!$A$6:$A$105,MATCH(B16,Group1!$K$6:$K$105,0)))</f>
        <v/>
      </c>
      <c r="F16" s="43" t="s">
        <v>22</v>
      </c>
      <c r="G16" s="1">
        <v>8</v>
      </c>
      <c r="H16" s="52" t="str">
        <f>IF(ISERROR(INDEX(Group2!$A$6:$A$105,MATCH(G16,Group2!$I$6:$I$105,0))),"",INDEX(Group2!$A$6:$A$105,MATCH(G16,Group2!$I$6:$I$105,0)))</f>
        <v/>
      </c>
      <c r="I16" s="49" t="str">
        <f>IF(ISERROR(INDEX(Group2!$A$6:$A$105,MATCH(G16,Group2!$K$6:$K$105,0))),"",INDEX(Group2!$A$6:$A$105,MATCH(G16,Group2!$K$6:$K$105,0)))</f>
        <v/>
      </c>
      <c r="K16" s="43" t="s">
        <v>22</v>
      </c>
      <c r="L16" s="1">
        <v>8</v>
      </c>
      <c r="M16" s="52" t="str">
        <f>IF(ISERROR(INDEX(Group3!$A$6:$A$105,MATCH(L16,Group3!$I$6:$I$105,0))),"",INDEX(Group3!$A$6:$A$105,MATCH(L16,Group3!$I$6:$I$105,0)))</f>
        <v/>
      </c>
      <c r="N16" s="49" t="str">
        <f>IF(ISERROR(INDEX(Group3!$A$6:$A$105,MATCH(L16,Group3!$K$6:$K$105,0))),"",INDEX(Group3!$A$6:$A$105,MATCH(L16,Group3!$K$6:$K$105,0)))</f>
        <v/>
      </c>
    </row>
    <row r="17" spans="1:14" ht="21" x14ac:dyDescent="0.35">
      <c r="A17" s="43" t="s">
        <v>23</v>
      </c>
      <c r="B17" s="1">
        <v>9</v>
      </c>
      <c r="C17" s="52" t="str">
        <f>IF(ISERROR(INDEX(Group1!$A$6:$A$105,MATCH(B17,Group1!$I$6:$I$105,0))),"",INDEX(Group1!$A$6:$A$105,MATCH(B17,Group1!$I$6:$I$105,0)))</f>
        <v/>
      </c>
      <c r="D17" s="49" t="str">
        <f>IF(ISERROR(INDEX(Group1!$A$6:$A$105,MATCH(B17,Group1!$K$6:$K$105,0))),"",INDEX(Group1!$A$6:$A$105,MATCH(B17,Group1!$K$6:$K$105,0)))</f>
        <v/>
      </c>
      <c r="F17" s="43" t="s">
        <v>23</v>
      </c>
      <c r="G17" s="1">
        <v>9</v>
      </c>
      <c r="H17" s="52" t="str">
        <f>IF(ISERROR(INDEX(Group2!$A$6:$A$105,MATCH(G17,Group2!$I$6:$I$105,0))),"",INDEX(Group2!$A$6:$A$105,MATCH(G17,Group2!$I$6:$I$105,0)))</f>
        <v/>
      </c>
      <c r="I17" s="49" t="str">
        <f>IF(ISERROR(INDEX(Group2!$A$6:$A$105,MATCH(G17,Group2!$K$6:$K$105,0))),"",INDEX(Group2!$A$6:$A$105,MATCH(G17,Group2!$K$6:$K$105,0)))</f>
        <v/>
      </c>
      <c r="K17" s="43" t="s">
        <v>23</v>
      </c>
      <c r="L17" s="1">
        <v>9</v>
      </c>
      <c r="M17" s="52" t="str">
        <f>IF(ISERROR(INDEX(Group3!$A$6:$A$105,MATCH(L17,Group3!$I$6:$I$105,0))),"",INDEX(Group3!$A$6:$A$105,MATCH(L17,Group3!$I$6:$I$105,0)))</f>
        <v/>
      </c>
      <c r="N17" s="49" t="str">
        <f>IF(ISERROR(INDEX(Group3!$A$6:$A$105,MATCH(L17,Group3!$K$6:$K$105,0))),"",INDEX(Group3!$A$6:$A$105,MATCH(L17,Group3!$K$6:$K$105,0)))</f>
        <v/>
      </c>
    </row>
    <row r="18" spans="1:14" ht="21.75" thickBot="1" x14ac:dyDescent="0.4">
      <c r="A18" s="47" t="s">
        <v>24</v>
      </c>
      <c r="B18" s="48">
        <v>10</v>
      </c>
      <c r="C18" s="53" t="str">
        <f>IF(ISERROR(INDEX(Group1!$A$6:$A$105,MATCH(B18,Group1!$I$6:$I$105,0))),"",INDEX(Group1!$A$6:$A$105,MATCH(B18,Group1!$I$6:$I$105,0)))</f>
        <v/>
      </c>
      <c r="D18" s="50" t="str">
        <f>IF(ISERROR(INDEX(Group1!$A$6:$A$105,MATCH(B18,Group1!$K$6:$K$105,0))),"",INDEX(Group1!$A$6:$A$105,MATCH(B18,Group1!$K$6:$K$105,0)))</f>
        <v/>
      </c>
      <c r="F18" s="47" t="s">
        <v>24</v>
      </c>
      <c r="G18" s="48">
        <v>10</v>
      </c>
      <c r="H18" s="53" t="str">
        <f>IF(ISERROR(INDEX(Group2!$A$6:$A$105,MATCH(G18,Group2!$I$6:$I$105,0))),"",INDEX(Group2!$A$6:$A$105,MATCH(G18,Group2!$I$6:$I$105,0)))</f>
        <v/>
      </c>
      <c r="I18" s="50" t="str">
        <f>IF(ISERROR(INDEX(Group2!$A$6:$A$105,MATCH(G18,Group2!$K$6:$K$105,0))),"",INDEX(Group2!$A$6:$A$105,MATCH(G18,Group2!$K$6:$K$105,0)))</f>
        <v/>
      </c>
      <c r="K18" s="47" t="s">
        <v>24</v>
      </c>
      <c r="L18" s="48">
        <v>10</v>
      </c>
      <c r="M18" s="53" t="str">
        <f>IF(ISERROR(INDEX(Group3!$A$6:$A$105,MATCH(L18,Group3!$I$6:$I$105,0))),"",INDEX(Group3!$A$6:$A$105,MATCH(L18,Group3!$I$6:$I$105,0)))</f>
        <v/>
      </c>
      <c r="N18" s="50" t="str">
        <f>IF(ISERROR(INDEX(Group3!$A$6:$A$105,MATCH(L18,Group3!$K$6:$K$105,0))),"",INDEX(Group3!$A$6:$A$105,MATCH(L18,Group3!$K$6:$K$105,0)))</f>
        <v/>
      </c>
    </row>
  </sheetData>
  <sheetProtection sheet="1" objects="1" scenarios="1"/>
  <mergeCells count="21">
    <mergeCell ref="F1:I1"/>
    <mergeCell ref="H7:I7"/>
    <mergeCell ref="A2:C2"/>
    <mergeCell ref="A3:C3"/>
    <mergeCell ref="A4:C4"/>
    <mergeCell ref="A5:C5"/>
    <mergeCell ref="A6:C6"/>
    <mergeCell ref="F2:H2"/>
    <mergeCell ref="F3:H3"/>
    <mergeCell ref="F4:H4"/>
    <mergeCell ref="F5:H5"/>
    <mergeCell ref="F6:H6"/>
    <mergeCell ref="A1:D1"/>
    <mergeCell ref="C7:D7"/>
    <mergeCell ref="K6:M6"/>
    <mergeCell ref="M7:N7"/>
    <mergeCell ref="K1:N1"/>
    <mergeCell ref="K2:M2"/>
    <mergeCell ref="K3:M3"/>
    <mergeCell ref="K4:M4"/>
    <mergeCell ref="K5:M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+ V a m U H i v E A y o A A A A + Q A A A B I A H A B D b 2 5 m a W c v U G F j a 2 F n Z S 5 4 b W w g o h g A K K A U A A A A A A A A A A A A A A A A A A A A A A A A A A A A h Y / B C o I w H I d f R X Z 3 m 5 M s 5 O + E O n R J C I L o O t b S k c 5 w s / l u H X q k X i G h r G 4 d f x / f 4 f s 9 b n f I h 6 Y O r q q z u j U Z i j B F g T K y P W p T Z q h 3 p 3 C B c g 5 b I c + i V M E o G 5 s O 9 p i h y r l L S o j 3 H v s Y t 1 1 J G K U R O R S b n a x U I 9 B H 1 v / l U B v r h J E K c d i / Y j j D S Y J n 8 T z B U c I Y k I l D o c 3 X Y W M y p k B + I K z 6 2 v W d 4 s q E 6 y W Q a Q J 5 3 + B P U E s D B B Q A A g A I A P l W p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5 V q Z Q K I p H u A 4 A A A A R A A A A E w A c A E Z v c m 1 1 b G F z L 1 N l Y 3 R p b 2 4 x L m 0 g o h g A K K A U A A A A A A A A A A A A A A A A A A A A A A A A A A A A K 0 5 N L s n M z 1 M I h t C G 1 g B Q S w E C L Q A U A A I A C A D 5 V q Z Q e K 8 Q D K g A A A D 5 A A A A E g A A A A A A A A A A A A A A A A A A A A A A Q 2 9 u Z m l n L 1 B h Y 2 t h Z 2 U u e G 1 s U E s B A i 0 A F A A C A A g A + V a m U A / K 6 a u k A A A A 6 Q A A A B M A A A A A A A A A A A A A A A A A 9 A A A A F t D b 2 5 0 Z W 5 0 X 1 R 5 c G V z X S 5 4 b W x Q S w E C L Q A U A A I A C A D 5 V q Z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r 7 a + U / K L b 0 m 3 k B / 7 V C 5 B D A A A A A A C A A A A A A A D Z g A A w A A A A B A A A A A x B G g 4 D o a g 1 W n X i D U Z 4 t s i A A A A A A S A A A C g A A A A E A A A A D u 9 4 I J r 6 5 j h + r K 4 Q 5 X H c O x Q A A A A V A T K c + / I F v + 3 M s p k 9 O 2 + C Y u U s y S M G 9 I p L + h H / z J Y 4 z X e K 0 O 0 L K w Y h 9 V v x S k u v c z J c H P p G 3 7 A + e 8 R z 3 R F V W I O T K g L S b 3 L V o + m P D q 0 Y x u f t k E U A A A A 4 K Y A p A e K U A n 2 M v / K T 0 o N B v i i S V Y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A4ABBFBF96AE4C991617B220337CB6" ma:contentTypeVersion="13" ma:contentTypeDescription="Create a new document." ma:contentTypeScope="" ma:versionID="6d1ff707420740351eb24f0d23eb3987">
  <xsd:schema xmlns:xsd="http://www.w3.org/2001/XMLSchema" xmlns:xs="http://www.w3.org/2001/XMLSchema" xmlns:p="http://schemas.microsoft.com/office/2006/metadata/properties" xmlns:ns3="c894a66b-6f39-4d27-8065-3ab64f382744" xmlns:ns4="d032b424-617f-4768-bef0-864d13f0d064" targetNamespace="http://schemas.microsoft.com/office/2006/metadata/properties" ma:root="true" ma:fieldsID="39fd140b0dc66b2ad4ae920e0c52fc84" ns3:_="" ns4:_="">
    <xsd:import namespace="c894a66b-6f39-4d27-8065-3ab64f382744"/>
    <xsd:import namespace="d032b424-617f-4768-bef0-864d13f0d0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4a66b-6f39-4d27-8065-3ab64f3827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2b424-617f-4768-bef0-864d13f0d0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634D58-7236-415D-8B27-EEF6DC70B49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9786C57-3BA4-45A3-878E-422C267F63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3981D-7121-4FE6-9432-5FDD8AE93AE6}">
  <ds:schemaRefs>
    <ds:schemaRef ds:uri="c894a66b-6f39-4d27-8065-3ab64f38274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032b424-617f-4768-bef0-864d13f0d064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7A84E68-160D-42ED-89F9-CB39DBBDE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94a66b-6f39-4d27-8065-3ab64f382744"/>
    <ds:schemaRef ds:uri="d032b424-617f-4768-bef0-864d13f0d0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Group1</vt:lpstr>
      <vt:lpstr>Group2</vt:lpstr>
      <vt:lpstr>Group3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Taylor</dc:creator>
  <cp:lastModifiedBy>St. Martin's Pri</cp:lastModifiedBy>
  <dcterms:created xsi:type="dcterms:W3CDTF">2020-04-28T13:50:32Z</dcterms:created>
  <dcterms:modified xsi:type="dcterms:W3CDTF">2020-05-11T06:10:16Z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0x010100A8A4ABBFBF96AE4C991617B220337CB6</vt:lpwstr>
  </property>
</Properties>
</file>